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170" yWindow="-90" windowWidth="10815" windowHeight="8580" tabRatio="767"/>
  </bookViews>
  <sheets>
    <sheet name="タイムスケジュール" sheetId="35" r:id="rId1"/>
    <sheet name="【説明資料】例1.フルタイムの仕事を持つ場合" sheetId="33" r:id="rId2"/>
    <sheet name="【説明資料】例2.勉強中心の生活の学生の場合" sheetId="34" r:id="rId3"/>
    <sheet name="貼り付け用テンプレート" sheetId="31" r:id="rId4"/>
  </sheets>
  <definedNames>
    <definedName name="_xlnm.Print_Area" localSheetId="1">【説明資料】例1.フルタイムの仕事を持つ場合!$A$1:$I$69</definedName>
    <definedName name="_xlnm.Print_Area" localSheetId="2">【説明資料】例2.勉強中心の生活の学生の場合!$A$1:$H$69</definedName>
    <definedName name="_xlnm.Print_Area" localSheetId="0">タイムスケジュール!$A$1:$N$69</definedName>
  </definedNames>
  <calcPr calcId="145621"/>
</workbook>
</file>

<file path=xl/calcChain.xml><?xml version="1.0" encoding="utf-8"?>
<calcChain xmlns="http://schemas.openxmlformats.org/spreadsheetml/2006/main">
  <c r="H58" i="35" l="1"/>
  <c r="H68" i="35"/>
  <c r="G58" i="35"/>
  <c r="G68" i="35"/>
  <c r="F58" i="35"/>
  <c r="F68" i="35"/>
  <c r="E58" i="35"/>
  <c r="E68" i="35"/>
  <c r="D58" i="35"/>
  <c r="D68" i="35"/>
  <c r="C58" i="35"/>
  <c r="C68" i="35"/>
  <c r="B58" i="35"/>
  <c r="I58" i="35" s="1"/>
  <c r="H58" i="34"/>
  <c r="G58" i="34"/>
  <c r="F58" i="34"/>
  <c r="E58" i="34"/>
  <c r="D58" i="34"/>
  <c r="C58" i="34"/>
  <c r="B58" i="34"/>
  <c r="I58" i="34"/>
  <c r="H58" i="33"/>
  <c r="G58" i="33"/>
  <c r="F58" i="33"/>
  <c r="E58" i="33"/>
  <c r="D58" i="33"/>
  <c r="C58" i="33"/>
  <c r="B58" i="33"/>
  <c r="H67" i="35"/>
  <c r="G67" i="35"/>
  <c r="F67" i="35"/>
  <c r="E67" i="35"/>
  <c r="D67" i="35"/>
  <c r="C67" i="35"/>
  <c r="B67" i="35"/>
  <c r="I67" i="35" s="1"/>
  <c r="H66" i="35"/>
  <c r="G66" i="35"/>
  <c r="F66" i="35"/>
  <c r="E66" i="35"/>
  <c r="D66" i="35"/>
  <c r="C66" i="35"/>
  <c r="B66" i="35"/>
  <c r="I66" i="35" s="1"/>
  <c r="H65" i="35"/>
  <c r="G65" i="35"/>
  <c r="F65" i="35"/>
  <c r="E65" i="35"/>
  <c r="D65" i="35"/>
  <c r="C65" i="35"/>
  <c r="B65" i="35"/>
  <c r="I65" i="35" s="1"/>
  <c r="H64" i="35"/>
  <c r="G64" i="35"/>
  <c r="F64" i="35"/>
  <c r="E64" i="35"/>
  <c r="D64" i="35"/>
  <c r="C64" i="35"/>
  <c r="B64" i="35"/>
  <c r="I64" i="35" s="1"/>
  <c r="H63" i="35"/>
  <c r="G63" i="35"/>
  <c r="F63" i="35"/>
  <c r="E63" i="35"/>
  <c r="D63" i="35"/>
  <c r="C63" i="35"/>
  <c r="B63" i="35"/>
  <c r="I63" i="35" s="1"/>
  <c r="H62" i="35"/>
  <c r="G62" i="35"/>
  <c r="F62" i="35"/>
  <c r="E62" i="35"/>
  <c r="D62" i="35"/>
  <c r="C62" i="35"/>
  <c r="B62" i="35"/>
  <c r="I62" i="35" s="1"/>
  <c r="H61" i="35"/>
  <c r="G61" i="35"/>
  <c r="F61" i="35"/>
  <c r="E61" i="35"/>
  <c r="D61" i="35"/>
  <c r="C61" i="35"/>
  <c r="B61" i="35"/>
  <c r="I61" i="35" s="1"/>
  <c r="H60" i="35"/>
  <c r="G60" i="35"/>
  <c r="F60" i="35"/>
  <c r="E60" i="35"/>
  <c r="D60" i="35"/>
  <c r="C60" i="35"/>
  <c r="B60" i="35"/>
  <c r="I60" i="35" s="1"/>
  <c r="H59" i="35"/>
  <c r="G59" i="35"/>
  <c r="F59" i="35"/>
  <c r="E59" i="35"/>
  <c r="D59" i="35"/>
  <c r="C59" i="35"/>
  <c r="B59" i="35"/>
  <c r="I59" i="35" s="1"/>
  <c r="H57" i="35"/>
  <c r="G57" i="35"/>
  <c r="F57" i="35"/>
  <c r="E57" i="35"/>
  <c r="D57" i="35"/>
  <c r="C57" i="35"/>
  <c r="B57" i="35"/>
  <c r="I57" i="35" s="1"/>
  <c r="H56" i="35"/>
  <c r="G56" i="35"/>
  <c r="F56" i="35"/>
  <c r="E56" i="35"/>
  <c r="D56" i="35"/>
  <c r="C56" i="35"/>
  <c r="B56" i="35"/>
  <c r="I56" i="35" s="1"/>
  <c r="H55" i="35"/>
  <c r="G55" i="35"/>
  <c r="F55" i="35"/>
  <c r="E55" i="35"/>
  <c r="D55" i="35"/>
  <c r="C55" i="35"/>
  <c r="B55" i="35"/>
  <c r="I55" i="35" s="1"/>
  <c r="H67" i="34"/>
  <c r="G67" i="34"/>
  <c r="F67" i="34"/>
  <c r="E67" i="34"/>
  <c r="D67" i="34"/>
  <c r="C67" i="34"/>
  <c r="B67" i="34"/>
  <c r="I67" i="34"/>
  <c r="H66" i="34"/>
  <c r="G66" i="34"/>
  <c r="F66" i="34"/>
  <c r="E66" i="34"/>
  <c r="D66" i="34"/>
  <c r="C66" i="34"/>
  <c r="B66" i="34"/>
  <c r="H65" i="34"/>
  <c r="G65" i="34"/>
  <c r="F65" i="34"/>
  <c r="E65" i="34"/>
  <c r="D65" i="34"/>
  <c r="C65" i="34"/>
  <c r="B65" i="34"/>
  <c r="I65" i="34"/>
  <c r="H64" i="34"/>
  <c r="G64" i="34"/>
  <c r="F64" i="34"/>
  <c r="E64" i="34"/>
  <c r="D64" i="34"/>
  <c r="C64" i="34"/>
  <c r="B64" i="34"/>
  <c r="I64" i="34"/>
  <c r="H63" i="34"/>
  <c r="G63" i="34"/>
  <c r="F63" i="34"/>
  <c r="E63" i="34"/>
  <c r="D63" i="34"/>
  <c r="C63" i="34"/>
  <c r="B63" i="34"/>
  <c r="I63" i="34"/>
  <c r="H62" i="34"/>
  <c r="G62" i="34"/>
  <c r="F62" i="34"/>
  <c r="E62" i="34"/>
  <c r="D62" i="34"/>
  <c r="C62" i="34"/>
  <c r="B62" i="34"/>
  <c r="I62" i="34"/>
  <c r="H61" i="34"/>
  <c r="G61" i="34"/>
  <c r="F61" i="34"/>
  <c r="E61" i="34"/>
  <c r="D61" i="34"/>
  <c r="C61" i="34"/>
  <c r="B61" i="34"/>
  <c r="I61" i="34"/>
  <c r="H60" i="34"/>
  <c r="G60" i="34"/>
  <c r="F60" i="34"/>
  <c r="E60" i="34"/>
  <c r="D60" i="34"/>
  <c r="C60" i="34"/>
  <c r="B60" i="34"/>
  <c r="I60" i="34"/>
  <c r="H59" i="34"/>
  <c r="G59" i="34"/>
  <c r="F59" i="34"/>
  <c r="E59" i="34"/>
  <c r="D59" i="34"/>
  <c r="C59" i="34"/>
  <c r="B59" i="34"/>
  <c r="I59" i="34"/>
  <c r="H57" i="34"/>
  <c r="G57" i="34"/>
  <c r="F57" i="34"/>
  <c r="E57" i="34"/>
  <c r="D57" i="34"/>
  <c r="C57" i="34"/>
  <c r="B57" i="34"/>
  <c r="I57" i="34"/>
  <c r="H56" i="34"/>
  <c r="G56" i="34"/>
  <c r="F56" i="34"/>
  <c r="F68" i="34"/>
  <c r="E56" i="34"/>
  <c r="D56" i="34"/>
  <c r="C56" i="34"/>
  <c r="B56" i="34"/>
  <c r="I56" i="34"/>
  <c r="H55" i="34"/>
  <c r="H68" i="34"/>
  <c r="G55" i="34"/>
  <c r="G68" i="34"/>
  <c r="F55" i="34"/>
  <c r="E55" i="34"/>
  <c r="E68" i="34"/>
  <c r="D55" i="34"/>
  <c r="D68" i="34"/>
  <c r="C55" i="34"/>
  <c r="B55" i="34"/>
  <c r="I55" i="34"/>
  <c r="H67" i="33"/>
  <c r="G67" i="33"/>
  <c r="F67" i="33"/>
  <c r="E67" i="33"/>
  <c r="D67" i="33"/>
  <c r="C67" i="33"/>
  <c r="B67" i="33"/>
  <c r="I67" i="33"/>
  <c r="H66" i="33"/>
  <c r="G66" i="33"/>
  <c r="F66" i="33"/>
  <c r="E66" i="33"/>
  <c r="D66" i="33"/>
  <c r="C66" i="33"/>
  <c r="B66" i="33"/>
  <c r="I66" i="33"/>
  <c r="H65" i="33"/>
  <c r="G65" i="33"/>
  <c r="F65" i="33"/>
  <c r="E65" i="33"/>
  <c r="D65" i="33"/>
  <c r="C65" i="33"/>
  <c r="B65" i="33"/>
  <c r="I65" i="33"/>
  <c r="H64" i="33"/>
  <c r="G64" i="33"/>
  <c r="F64" i="33"/>
  <c r="E64" i="33"/>
  <c r="D64" i="33"/>
  <c r="C64" i="33"/>
  <c r="B64" i="33"/>
  <c r="I64" i="33"/>
  <c r="H63" i="33"/>
  <c r="G63" i="33"/>
  <c r="F63" i="33"/>
  <c r="E63" i="33"/>
  <c r="D63" i="33"/>
  <c r="C63" i="33"/>
  <c r="B63" i="33"/>
  <c r="I63" i="33"/>
  <c r="H62" i="33"/>
  <c r="G62" i="33"/>
  <c r="F62" i="33"/>
  <c r="E62" i="33"/>
  <c r="D62" i="33"/>
  <c r="C62" i="33"/>
  <c r="B62" i="33"/>
  <c r="I62" i="33"/>
  <c r="H61" i="33"/>
  <c r="G61" i="33"/>
  <c r="F61" i="33"/>
  <c r="E61" i="33"/>
  <c r="D61" i="33"/>
  <c r="C61" i="33"/>
  <c r="B61" i="33"/>
  <c r="I61" i="33"/>
  <c r="H60" i="33"/>
  <c r="G60" i="33"/>
  <c r="F60" i="33"/>
  <c r="E60" i="33"/>
  <c r="D60" i="33"/>
  <c r="C60" i="33"/>
  <c r="B60" i="33"/>
  <c r="I60" i="33"/>
  <c r="H59" i="33"/>
  <c r="G59" i="33"/>
  <c r="F59" i="33"/>
  <c r="E59" i="33"/>
  <c r="D59" i="33"/>
  <c r="C59" i="33"/>
  <c r="B59" i="33"/>
  <c r="I59" i="33"/>
  <c r="H57" i="33"/>
  <c r="G57" i="33"/>
  <c r="F57" i="33"/>
  <c r="E57" i="33"/>
  <c r="D57" i="33"/>
  <c r="C57" i="33"/>
  <c r="B57" i="33"/>
  <c r="I57" i="33"/>
  <c r="H56" i="33"/>
  <c r="G56" i="33"/>
  <c r="F56" i="33"/>
  <c r="E56" i="33"/>
  <c r="D56" i="33"/>
  <c r="C56" i="33"/>
  <c r="I56" i="33"/>
  <c r="B56" i="33"/>
  <c r="H55" i="33"/>
  <c r="H68" i="33"/>
  <c r="G55" i="33"/>
  <c r="G68" i="33"/>
  <c r="F55" i="33"/>
  <c r="F68" i="33"/>
  <c r="E55" i="33"/>
  <c r="E68" i="33"/>
  <c r="D55" i="33"/>
  <c r="D68" i="33"/>
  <c r="C55" i="33"/>
  <c r="C68" i="33"/>
  <c r="B55" i="33"/>
  <c r="B68" i="33"/>
  <c r="I55" i="33"/>
  <c r="I66" i="34"/>
  <c r="B68" i="34"/>
  <c r="C68" i="34"/>
  <c r="I58" i="33"/>
  <c r="I69" i="33"/>
  <c r="I69" i="34"/>
  <c r="I69" i="35" l="1"/>
  <c r="B68" i="35"/>
</calcChain>
</file>

<file path=xl/sharedStrings.xml><?xml version="1.0" encoding="utf-8"?>
<sst xmlns="http://schemas.openxmlformats.org/spreadsheetml/2006/main" count="553" uniqueCount="60">
  <si>
    <t>視聴</t>
    <phoneticPr fontId="4"/>
  </si>
  <si>
    <t>発言</t>
    <rPh sb="0" eb="2">
      <t>ハツゲン</t>
    </rPh>
    <phoneticPr fontId="4"/>
  </si>
  <si>
    <t>休憩</t>
    <rPh sb="0" eb="2">
      <t>キュウケイ</t>
    </rPh>
    <phoneticPr fontId="4"/>
  </si>
  <si>
    <t>家族でのイベント</t>
    <rPh sb="0" eb="2">
      <t>カゾク</t>
    </rPh>
    <phoneticPr fontId="4"/>
  </si>
  <si>
    <t>家事</t>
    <rPh sb="0" eb="2">
      <t>カジ</t>
    </rPh>
    <phoneticPr fontId="4"/>
  </si>
  <si>
    <t>学校</t>
    <rPh sb="0" eb="2">
      <t>ガッコウ</t>
    </rPh>
    <phoneticPr fontId="4"/>
  </si>
  <si>
    <t>趣味</t>
    <rPh sb="0" eb="2">
      <t>シュミ</t>
    </rPh>
    <phoneticPr fontId="4"/>
  </si>
  <si>
    <t>通勤、視聴</t>
    <rPh sb="0" eb="2">
      <t>ツウキン</t>
    </rPh>
    <rPh sb="3" eb="5">
      <t>シチョウ</t>
    </rPh>
    <phoneticPr fontId="4"/>
  </si>
  <si>
    <t>昼食、視聴</t>
    <rPh sb="0" eb="2">
      <t>チュウショク</t>
    </rPh>
    <rPh sb="3" eb="5">
      <t>シチョウ</t>
    </rPh>
    <phoneticPr fontId="4"/>
  </si>
  <si>
    <t>昼食、演習メモ</t>
    <rPh sb="0" eb="2">
      <t>チュウショク</t>
    </rPh>
    <rPh sb="3" eb="5">
      <t>エンシュウ</t>
    </rPh>
    <phoneticPr fontId="4"/>
  </si>
  <si>
    <t>通勤、演習メモ</t>
    <rPh sb="0" eb="2">
      <t>ツウキン</t>
    </rPh>
    <rPh sb="3" eb="5">
      <t>エンシュウ</t>
    </rPh>
    <phoneticPr fontId="4"/>
  </si>
  <si>
    <t>出張</t>
    <rPh sb="0" eb="2">
      <t>シュッチョウ</t>
    </rPh>
    <phoneticPr fontId="4"/>
  </si>
  <si>
    <t>貼り付け用テンプレート</t>
    <rPh sb="0" eb="1">
      <t>ハ</t>
    </rPh>
    <rPh sb="2" eb="3">
      <t>ツ</t>
    </rPh>
    <rPh sb="4" eb="5">
      <t>ヨウ</t>
    </rPh>
    <phoneticPr fontId="4"/>
  </si>
  <si>
    <t>病院</t>
    <rPh sb="0" eb="2">
      <t>ビョウイン</t>
    </rPh>
    <phoneticPr fontId="4"/>
  </si>
  <si>
    <t>日</t>
    <rPh sb="0" eb="1">
      <t>ニチ</t>
    </rPh>
    <phoneticPr fontId="4"/>
  </si>
  <si>
    <t>睡眠</t>
    <rPh sb="0" eb="2">
      <t>スイミン</t>
    </rPh>
    <phoneticPr fontId="4"/>
  </si>
  <si>
    <t>通勤、発言メモ</t>
    <rPh sb="0" eb="2">
      <t>ツウキン</t>
    </rPh>
    <rPh sb="3" eb="5">
      <t>ハツゲン</t>
    </rPh>
    <phoneticPr fontId="4"/>
  </si>
  <si>
    <t>仕事</t>
    <rPh sb="0" eb="2">
      <t>シゴト</t>
    </rPh>
    <phoneticPr fontId="4"/>
  </si>
  <si>
    <t>昼食、発言メモ</t>
    <rPh sb="0" eb="2">
      <t>チュウショク</t>
    </rPh>
    <rPh sb="3" eb="5">
      <t>ハツゲン</t>
    </rPh>
    <phoneticPr fontId="4"/>
  </si>
  <si>
    <t>金</t>
  </si>
  <si>
    <t>月</t>
  </si>
  <si>
    <t>火</t>
  </si>
  <si>
    <t>水</t>
  </si>
  <si>
    <t>木</t>
  </si>
  <si>
    <t>土</t>
    <rPh sb="0" eb="1">
      <t>ド</t>
    </rPh>
    <phoneticPr fontId="4"/>
  </si>
  <si>
    <t>タイムスケジュールを設定する</t>
    <rPh sb="10" eb="12">
      <t>セッテイ</t>
    </rPh>
    <phoneticPr fontId="4"/>
  </si>
  <si>
    <t>グループワーク</t>
    <phoneticPr fontId="4"/>
  </si>
  <si>
    <t>視聴</t>
    <rPh sb="0" eb="2">
      <t>シチョウ</t>
    </rPh>
    <phoneticPr fontId="4"/>
  </si>
  <si>
    <t>発言</t>
    <rPh sb="0" eb="2">
      <t>ハツゲン</t>
    </rPh>
    <phoneticPr fontId="4"/>
  </si>
  <si>
    <t>履修科目</t>
    <rPh sb="0" eb="2">
      <t>リシュウ</t>
    </rPh>
    <rPh sb="2" eb="4">
      <t>カモク</t>
    </rPh>
    <phoneticPr fontId="4"/>
  </si>
  <si>
    <t>読書(輪読会・その他)</t>
    <rPh sb="0" eb="2">
      <t>ドクショ</t>
    </rPh>
    <rPh sb="3" eb="5">
      <t>リンドク</t>
    </rPh>
    <rPh sb="5" eb="6">
      <t>カイ</t>
    </rPh>
    <rPh sb="9" eb="10">
      <t>タ</t>
    </rPh>
    <phoneticPr fontId="4"/>
  </si>
  <si>
    <t>通勤、読書(輪読会・その他)</t>
    <phoneticPr fontId="4"/>
  </si>
  <si>
    <t>演習</t>
    <rPh sb="0" eb="2">
      <t>エンシュウ</t>
    </rPh>
    <phoneticPr fontId="4"/>
  </si>
  <si>
    <t>通勤、読書(輪読会・その他)</t>
    <rPh sb="0" eb="2">
      <t>ツウキン</t>
    </rPh>
    <rPh sb="3" eb="5">
      <t>ドクショ</t>
    </rPh>
    <rPh sb="6" eb="8">
      <t>リンドク</t>
    </rPh>
    <rPh sb="8" eb="9">
      <t>カイ</t>
    </rPh>
    <rPh sb="12" eb="13">
      <t>タ</t>
    </rPh>
    <phoneticPr fontId="4"/>
  </si>
  <si>
    <t>通勤、演習メモ</t>
    <phoneticPr fontId="4"/>
  </si>
  <si>
    <t>通勤、視聴</t>
    <phoneticPr fontId="4"/>
  </si>
  <si>
    <t>通勤、発言メモ</t>
    <phoneticPr fontId="4"/>
  </si>
  <si>
    <t>グループワーク</t>
    <phoneticPr fontId="4"/>
  </si>
  <si>
    <t>１日ごとの学習時間</t>
    <rPh sb="1" eb="2">
      <t>ニチ</t>
    </rPh>
    <rPh sb="5" eb="7">
      <t>ガクシュウ</t>
    </rPh>
    <rPh sb="7" eb="9">
      <t>ジカン</t>
    </rPh>
    <phoneticPr fontId="4"/>
  </si>
  <si>
    <t>1週間の学習時間合計</t>
    <rPh sb="1" eb="3">
      <t>シュウカン</t>
    </rPh>
    <rPh sb="4" eb="6">
      <t>ガクシュウ</t>
    </rPh>
    <rPh sb="6" eb="8">
      <t>ジカン</t>
    </rPh>
    <phoneticPr fontId="4"/>
  </si>
  <si>
    <t>学籍番号</t>
    <rPh sb="0" eb="2">
      <t>ガクセキ</t>
    </rPh>
    <rPh sb="2" eb="4">
      <t>バンゴウ</t>
    </rPh>
    <phoneticPr fontId="4"/>
  </si>
  <si>
    <t>名前</t>
    <rPh sb="0" eb="2">
      <t>ナマエ</t>
    </rPh>
    <phoneticPr fontId="4"/>
  </si>
  <si>
    <t>演習課題</t>
    <rPh sb="0" eb="2">
      <t>エンシュウ</t>
    </rPh>
    <rPh sb="2" eb="4">
      <t>カダイ</t>
    </rPh>
    <phoneticPr fontId="4"/>
  </si>
  <si>
    <t>★貼り付け用テンプレートをタイムスケジュールに貼りつけると学習時間が自動計算されます。</t>
    <rPh sb="1" eb="2">
      <t>ハ</t>
    </rPh>
    <rPh sb="3" eb="4">
      <t>ツ</t>
    </rPh>
    <rPh sb="5" eb="6">
      <t>ヨウ</t>
    </rPh>
    <rPh sb="23" eb="24">
      <t>ハ</t>
    </rPh>
    <rPh sb="29" eb="31">
      <t>ガクシュウ</t>
    </rPh>
    <rPh sb="31" eb="33">
      <t>ジカン</t>
    </rPh>
    <rPh sb="34" eb="36">
      <t>ジドウ</t>
    </rPh>
    <rPh sb="36" eb="38">
      <t>ケイサン</t>
    </rPh>
    <phoneticPr fontId="4"/>
  </si>
  <si>
    <t>昼食</t>
    <rPh sb="0" eb="2">
      <t>チュウショク</t>
    </rPh>
    <phoneticPr fontId="4"/>
  </si>
  <si>
    <t>朝食</t>
    <rPh sb="0" eb="2">
      <t>チョウショク</t>
    </rPh>
    <phoneticPr fontId="4"/>
  </si>
  <si>
    <t>身支度</t>
    <rPh sb="0" eb="3">
      <t>ミジタク</t>
    </rPh>
    <phoneticPr fontId="4"/>
  </si>
  <si>
    <t>夕食</t>
    <rPh sb="0" eb="2">
      <t>ユウショク</t>
    </rPh>
    <phoneticPr fontId="4"/>
  </si>
  <si>
    <t>例２：勉強中心の生活の学生の場合</t>
  </si>
  <si>
    <t>例１：フルタイムの仕事を持つ場合</t>
    <rPh sb="9" eb="11">
      <t>シゴト</t>
    </rPh>
    <rPh sb="12" eb="13">
      <t>モ</t>
    </rPh>
    <phoneticPr fontId="4"/>
  </si>
  <si>
    <t>予備</t>
    <rPh sb="0" eb="2">
      <t>ヨビ</t>
    </rPh>
    <phoneticPr fontId="4"/>
  </si>
  <si>
    <t>英会話</t>
  </si>
  <si>
    <t>英会話</t>
    <rPh sb="0" eb="3">
      <t>エイカイワ</t>
    </rPh>
    <phoneticPr fontId="4"/>
  </si>
  <si>
    <t>履修科目を記入してください。 （配信スケジュール （Excel）からコピーしてください。）</t>
    <rPh sb="0" eb="2">
      <t>リシュウ</t>
    </rPh>
    <rPh sb="2" eb="4">
      <t>カモク</t>
    </rPh>
    <rPh sb="5" eb="7">
      <t>キニュウ</t>
    </rPh>
    <rPh sb="16" eb="18">
      <t>ハイシン</t>
    </rPh>
    <phoneticPr fontId="4"/>
  </si>
  <si>
    <t xml:space="preserve"> </t>
    <phoneticPr fontId="4"/>
  </si>
  <si>
    <t>履修科目を記入してください。 （配信スケジュール （Excel版）からコピーしてください。）</t>
    <rPh sb="0" eb="2">
      <t>リシュウ</t>
    </rPh>
    <rPh sb="2" eb="4">
      <t>カモク</t>
    </rPh>
    <rPh sb="5" eb="7">
      <t>キニュウ</t>
    </rPh>
    <rPh sb="16" eb="18">
      <t>ハイシン</t>
    </rPh>
    <rPh sb="31" eb="32">
      <t>バン</t>
    </rPh>
    <phoneticPr fontId="4"/>
  </si>
  <si>
    <t>英会話</t>
    <rPh sb="0" eb="3">
      <t>エイカイワ</t>
    </rPh>
    <phoneticPr fontId="4"/>
  </si>
  <si>
    <t>SkypeID（フィードバック用）</t>
    <rPh sb="15" eb="16">
      <t>ヨウ</t>
    </rPh>
    <phoneticPr fontId="4"/>
  </si>
  <si>
    <t>配信日は変更になる可能性があるので、随時、AirCampus上の科目ごとの学習ガイドやお知らせで確認してください。</t>
    <rPh sb="32" eb="34">
      <t>カモク</t>
    </rPh>
    <rPh sb="44" eb="45">
      <t>シ</t>
    </rPh>
    <phoneticPr fontId="4"/>
  </si>
  <si>
    <t>スタートアップゼミ、グローバル経済と経営１（前半）、問題解決基礎１、情報リテラシー、
English Composition、IT学習入門</t>
    <rPh sb="15" eb="17">
      <t>ケイザイ</t>
    </rPh>
    <rPh sb="18" eb="20">
      <t>ケイエイ</t>
    </rPh>
    <rPh sb="22" eb="24">
      <t>ゼンハン</t>
    </rPh>
    <rPh sb="26" eb="28">
      <t>モンダイ</t>
    </rPh>
    <rPh sb="28" eb="30">
      <t>カイケツ</t>
    </rPh>
    <rPh sb="30" eb="32">
      <t>キソ</t>
    </rPh>
    <rPh sb="34" eb="36">
      <t>ジョウホウ</t>
    </rPh>
    <rPh sb="65" eb="67">
      <t>ガクシュウ</t>
    </rPh>
    <rPh sb="67" eb="69">
      <t>ニュウモン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</si>
</sst>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h:mm;@"/>
    <numFmt numFmtId="178" formatCode="m/d&quot;(&quot;\a\a\a&quot;)&quot;"/>
    <numFmt numFmtId="179" formatCode="0.0_);[Red]\(0.0\)"/>
  </numFmts>
  <fonts count="2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4.4000000000000004"/>
      <color indexed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Arial"/>
      <family val="2"/>
    </font>
    <font>
      <u/>
      <sz val="12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8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9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/>
    <xf numFmtId="0" fontId="21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</cellStyleXfs>
  <cellXfs count="232">
    <xf numFmtId="0" fontId="0" fillId="0" borderId="0" xfId="0"/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5" applyFont="1" applyAlignment="1">
      <alignment vertical="center"/>
    </xf>
    <xf numFmtId="0" fontId="9" fillId="0" borderId="0" xfId="5" applyFont="1" applyAlignment="1">
      <alignment vertical="center"/>
    </xf>
    <xf numFmtId="176" fontId="8" fillId="0" borderId="0" xfId="5" applyNumberFormat="1" applyFont="1" applyBorder="1" applyAlignment="1">
      <alignment horizontal="left" vertical="top" wrapText="1"/>
    </xf>
    <xf numFmtId="0" fontId="8" fillId="0" borderId="0" xfId="5" applyFont="1" applyAlignment="1">
      <alignment horizontal="left" vertical="top" wrapText="1"/>
    </xf>
    <xf numFmtId="176" fontId="8" fillId="0" borderId="0" xfId="5" applyNumberFormat="1" applyFont="1" applyFill="1" applyBorder="1" applyAlignment="1">
      <alignment horizontal="left" vertical="top" wrapText="1"/>
    </xf>
    <xf numFmtId="176" fontId="8" fillId="0" borderId="0" xfId="5" applyNumberFormat="1" applyFont="1" applyBorder="1" applyAlignment="1">
      <alignment vertical="center" wrapText="1"/>
    </xf>
    <xf numFmtId="0" fontId="8" fillId="0" borderId="0" xfId="5" applyFont="1" applyAlignment="1">
      <alignment vertical="center" wrapText="1"/>
    </xf>
    <xf numFmtId="176" fontId="8" fillId="0" borderId="0" xfId="5" applyNumberFormat="1" applyFont="1" applyFill="1" applyBorder="1" applyAlignment="1">
      <alignment horizontal="right" vertical="center" wrapText="1"/>
    </xf>
    <xf numFmtId="0" fontId="12" fillId="0" borderId="0" xfId="5" applyFont="1" applyBorder="1" applyAlignment="1">
      <alignment vertical="center" textRotation="255"/>
    </xf>
    <xf numFmtId="0" fontId="12" fillId="0" borderId="0" xfId="7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176" fontId="9" fillId="0" borderId="0" xfId="5" applyNumberFormat="1" applyFont="1" applyAlignment="1">
      <alignment vertical="center" wrapText="1"/>
    </xf>
    <xf numFmtId="0" fontId="9" fillId="0" borderId="0" xfId="5" applyFont="1" applyAlignment="1">
      <alignment vertical="center" wrapText="1"/>
    </xf>
    <xf numFmtId="176" fontId="7" fillId="0" borderId="0" xfId="5" applyNumberFormat="1" applyFont="1" applyBorder="1" applyAlignment="1">
      <alignment horizontal="left" vertical="top" wrapText="1"/>
    </xf>
    <xf numFmtId="0" fontId="15" fillId="0" borderId="0" xfId="5" applyFont="1" applyAlignment="1">
      <alignment vertical="center"/>
    </xf>
    <xf numFmtId="0" fontId="12" fillId="0" borderId="0" xfId="5" applyFont="1" applyFill="1" applyBorder="1" applyAlignment="1">
      <alignment horizontal="center" vertical="center" wrapText="1"/>
    </xf>
    <xf numFmtId="0" fontId="12" fillId="0" borderId="1" xfId="5" applyFont="1" applyFill="1" applyBorder="1" applyAlignment="1">
      <alignment horizontal="center" vertical="center" wrapText="1"/>
    </xf>
    <xf numFmtId="0" fontId="12" fillId="0" borderId="2" xfId="5" applyFont="1" applyFill="1" applyBorder="1" applyAlignment="1">
      <alignment horizontal="center" vertical="center" wrapText="1"/>
    </xf>
    <xf numFmtId="0" fontId="12" fillId="2" borderId="0" xfId="5" applyFont="1" applyFill="1" applyBorder="1" applyAlignment="1">
      <alignment vertical="center" wrapText="1"/>
    </xf>
    <xf numFmtId="176" fontId="12" fillId="2" borderId="0" xfId="5" applyNumberFormat="1" applyFont="1" applyFill="1" applyBorder="1" applyAlignment="1">
      <alignment vertical="center" wrapText="1"/>
    </xf>
    <xf numFmtId="0" fontId="9" fillId="2" borderId="0" xfId="5" applyFont="1" applyFill="1" applyBorder="1" applyAlignment="1">
      <alignment vertical="center"/>
    </xf>
    <xf numFmtId="0" fontId="22" fillId="0" borderId="0" xfId="0" applyFont="1" applyAlignment="1">
      <alignment vertical="center" wrapText="1"/>
    </xf>
    <xf numFmtId="176" fontId="5" fillId="2" borderId="0" xfId="5" applyNumberFormat="1" applyFont="1" applyFill="1" applyBorder="1" applyAlignment="1">
      <alignment horizontal="right" vertical="center"/>
    </xf>
    <xf numFmtId="176" fontId="9" fillId="0" borderId="0" xfId="5" applyNumberFormat="1" applyFont="1" applyAlignment="1">
      <alignment vertical="center"/>
    </xf>
    <xf numFmtId="176" fontId="12" fillId="0" borderId="0" xfId="5" applyNumberFormat="1" applyFont="1" applyAlignment="1">
      <alignment vertical="center"/>
    </xf>
    <xf numFmtId="0" fontId="0" fillId="0" borderId="0" xfId="5" applyFont="1" applyAlignment="1">
      <alignment vertical="center"/>
    </xf>
    <xf numFmtId="176" fontId="0" fillId="0" borderId="0" xfId="5" applyNumberFormat="1" applyFont="1" applyAlignment="1">
      <alignment vertical="center"/>
    </xf>
    <xf numFmtId="0" fontId="0" fillId="0" borderId="0" xfId="0" applyFill="1" applyBorder="1"/>
    <xf numFmtId="0" fontId="12" fillId="3" borderId="3" xfId="5" applyFont="1" applyFill="1" applyBorder="1" applyAlignment="1">
      <alignment horizontal="center" vertical="center" wrapText="1"/>
    </xf>
    <xf numFmtId="0" fontId="12" fillId="3" borderId="4" xfId="5" applyFont="1" applyFill="1" applyBorder="1" applyAlignment="1">
      <alignment horizontal="center" vertical="center" wrapText="1"/>
    </xf>
    <xf numFmtId="0" fontId="0" fillId="0" borderId="0" xfId="5" applyFont="1" applyFill="1" applyBorder="1" applyAlignment="1">
      <alignment vertical="center"/>
    </xf>
    <xf numFmtId="0" fontId="5" fillId="4" borderId="5" xfId="5" applyFont="1" applyFill="1" applyBorder="1" applyAlignment="1">
      <alignment horizontal="center" vertical="center" wrapText="1"/>
    </xf>
    <xf numFmtId="176" fontId="5" fillId="4" borderId="5" xfId="5" applyNumberFormat="1" applyFont="1" applyFill="1" applyBorder="1" applyAlignment="1">
      <alignment horizontal="center" vertical="center" wrapText="1"/>
    </xf>
    <xf numFmtId="176" fontId="5" fillId="4" borderId="6" xfId="5" applyNumberFormat="1" applyFont="1" applyFill="1" applyBorder="1" applyAlignment="1">
      <alignment horizontal="center" vertical="center" wrapText="1"/>
    </xf>
    <xf numFmtId="0" fontId="18" fillId="0" borderId="0" xfId="5" applyFont="1" applyAlignment="1">
      <alignment horizontal="right" vertical="center"/>
    </xf>
    <xf numFmtId="0" fontId="6" fillId="0" borderId="7" xfId="5" applyFont="1" applyBorder="1" applyAlignment="1">
      <alignment vertical="center"/>
    </xf>
    <xf numFmtId="176" fontId="23" fillId="4" borderId="8" xfId="5" applyNumberFormat="1" applyFont="1" applyFill="1" applyBorder="1" applyAlignment="1">
      <alignment horizontal="center" vertical="center" wrapText="1"/>
    </xf>
    <xf numFmtId="0" fontId="22" fillId="4" borderId="9" xfId="5" applyFont="1" applyFill="1" applyBorder="1" applyAlignment="1">
      <alignment horizontal="center" vertical="center" wrapText="1"/>
    </xf>
    <xf numFmtId="0" fontId="5" fillId="4" borderId="10" xfId="5" applyFont="1" applyFill="1" applyBorder="1" applyAlignment="1">
      <alignment vertical="center"/>
    </xf>
    <xf numFmtId="177" fontId="6" fillId="0" borderId="11" xfId="5" applyNumberFormat="1" applyFont="1" applyFill="1" applyBorder="1" applyAlignment="1">
      <alignment horizontal="center" vertical="center"/>
    </xf>
    <xf numFmtId="178" fontId="6" fillId="0" borderId="12" xfId="5" applyNumberFormat="1" applyFont="1" applyFill="1" applyBorder="1" applyAlignment="1">
      <alignment horizontal="center" vertical="center"/>
    </xf>
    <xf numFmtId="177" fontId="6" fillId="0" borderId="13" xfId="5" applyNumberFormat="1" applyFont="1" applyFill="1" applyBorder="1" applyAlignment="1">
      <alignment horizontal="center" vertical="center"/>
    </xf>
    <xf numFmtId="0" fontId="6" fillId="0" borderId="14" xfId="5" applyFont="1" applyBorder="1" applyAlignment="1">
      <alignment vertical="center"/>
    </xf>
    <xf numFmtId="177" fontId="6" fillId="0" borderId="14" xfId="5" applyNumberFormat="1" applyFont="1" applyFill="1" applyBorder="1" applyAlignment="1">
      <alignment horizontal="center" vertical="center"/>
    </xf>
    <xf numFmtId="178" fontId="6" fillId="0" borderId="14" xfId="5" applyNumberFormat="1" applyFont="1" applyFill="1" applyBorder="1" applyAlignment="1">
      <alignment horizontal="center" vertical="center"/>
    </xf>
    <xf numFmtId="177" fontId="6" fillId="0" borderId="12" xfId="5" applyNumberFormat="1" applyFont="1" applyFill="1" applyBorder="1" applyAlignment="1">
      <alignment horizontal="center" vertical="center"/>
    </xf>
    <xf numFmtId="0" fontId="6" fillId="0" borderId="12" xfId="5" applyFont="1" applyBorder="1" applyAlignment="1">
      <alignment vertical="center"/>
    </xf>
    <xf numFmtId="0" fontId="6" fillId="0" borderId="15" xfId="5" applyFont="1" applyBorder="1" applyAlignment="1">
      <alignment vertical="center"/>
    </xf>
    <xf numFmtId="0" fontId="5" fillId="6" borderId="10" xfId="5" applyFont="1" applyFill="1" applyBorder="1" applyAlignment="1">
      <alignment horizontal="left" vertical="center" wrapText="1"/>
    </xf>
    <xf numFmtId="0" fontId="5" fillId="6" borderId="16" xfId="5" applyFont="1" applyFill="1" applyBorder="1" applyAlignment="1">
      <alignment horizontal="left" vertical="center" wrapText="1"/>
    </xf>
    <xf numFmtId="0" fontId="12" fillId="7" borderId="17" xfId="5" applyFont="1" applyFill="1" applyBorder="1" applyAlignment="1">
      <alignment horizontal="center" vertical="center" wrapText="1"/>
    </xf>
    <xf numFmtId="176" fontId="5" fillId="7" borderId="18" xfId="5" applyNumberFormat="1" applyFont="1" applyFill="1" applyBorder="1" applyAlignment="1">
      <alignment vertical="center" wrapText="1"/>
    </xf>
    <xf numFmtId="0" fontId="5" fillId="7" borderId="18" xfId="5" applyFont="1" applyFill="1" applyBorder="1" applyAlignment="1">
      <alignment vertical="center" wrapText="1"/>
    </xf>
    <xf numFmtId="0" fontId="5" fillId="6" borderId="18" xfId="5" applyFont="1" applyFill="1" applyBorder="1" applyAlignment="1">
      <alignment vertical="center"/>
    </xf>
    <xf numFmtId="0" fontId="5" fillId="6" borderId="18" xfId="5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24" fillId="0" borderId="0" xfId="0" applyFont="1" applyAlignment="1">
      <alignment vertical="center" wrapText="1"/>
    </xf>
    <xf numFmtId="176" fontId="12" fillId="0" borderId="0" xfId="5" applyNumberFormat="1" applyFont="1" applyFill="1" applyBorder="1" applyAlignment="1">
      <alignment horizontal="center" vertical="center" wrapText="1"/>
    </xf>
    <xf numFmtId="0" fontId="5" fillId="0" borderId="0" xfId="5" applyFont="1" applyFill="1" applyBorder="1" applyAlignment="1">
      <alignment horizontal="center" vertical="center"/>
    </xf>
    <xf numFmtId="176" fontId="12" fillId="7" borderId="22" xfId="5" applyNumberFormat="1" applyFont="1" applyFill="1" applyBorder="1" applyAlignment="1">
      <alignment horizontal="center" vertical="center" wrapText="1"/>
    </xf>
    <xf numFmtId="0" fontId="12" fillId="7" borderId="23" xfId="5" applyFont="1" applyFill="1" applyBorder="1" applyAlignment="1">
      <alignment horizontal="center" vertical="center" wrapText="1"/>
    </xf>
    <xf numFmtId="0" fontId="12" fillId="0" borderId="2" xfId="5" applyFont="1" applyBorder="1" applyAlignment="1">
      <alignment horizontal="center" vertical="center" wrapText="1"/>
    </xf>
    <xf numFmtId="0" fontId="9" fillId="0" borderId="24" xfId="5" applyFont="1" applyBorder="1" applyAlignment="1">
      <alignment horizontal="center" vertical="center" wrapText="1"/>
    </xf>
    <xf numFmtId="0" fontId="9" fillId="0" borderId="25" xfId="5" applyFont="1" applyBorder="1" applyAlignment="1">
      <alignment horizontal="center" vertical="center" wrapText="1"/>
    </xf>
    <xf numFmtId="176" fontId="9" fillId="0" borderId="26" xfId="5" applyNumberFormat="1" applyFont="1" applyBorder="1" applyAlignment="1">
      <alignment horizontal="center" vertical="center" wrapText="1"/>
    </xf>
    <xf numFmtId="176" fontId="9" fillId="0" borderId="27" xfId="5" applyNumberFormat="1" applyFont="1" applyBorder="1" applyAlignment="1">
      <alignment horizontal="center" vertical="center" wrapText="1"/>
    </xf>
    <xf numFmtId="0" fontId="9" fillId="0" borderId="28" xfId="5" applyFont="1" applyBorder="1" applyAlignment="1">
      <alignment horizontal="center" vertical="center" wrapText="1"/>
    </xf>
    <xf numFmtId="176" fontId="9" fillId="0" borderId="29" xfId="5" applyNumberFormat="1" applyFont="1" applyBorder="1" applyAlignment="1">
      <alignment horizontal="center" vertical="center" wrapText="1"/>
    </xf>
    <xf numFmtId="176" fontId="9" fillId="0" borderId="30" xfId="5" applyNumberFormat="1" applyFont="1" applyBorder="1" applyAlignment="1">
      <alignment horizontal="center" vertical="center" wrapText="1"/>
    </xf>
    <xf numFmtId="0" fontId="5" fillId="6" borderId="31" xfId="5" applyFont="1" applyFill="1" applyBorder="1" applyAlignment="1">
      <alignment horizontal="left" vertical="center" wrapText="1"/>
    </xf>
    <xf numFmtId="0" fontId="5" fillId="7" borderId="1" xfId="5" applyFont="1" applyFill="1" applyBorder="1" applyAlignment="1">
      <alignment horizontal="center" vertical="center"/>
    </xf>
    <xf numFmtId="176" fontId="5" fillId="7" borderId="32" xfId="5" applyNumberFormat="1" applyFont="1" applyFill="1" applyBorder="1" applyAlignment="1">
      <alignment horizontal="left" vertical="center" wrapText="1"/>
    </xf>
    <xf numFmtId="0" fontId="5" fillId="7" borderId="10" xfId="5" applyFont="1" applyFill="1" applyBorder="1" applyAlignment="1">
      <alignment horizontal="left" vertical="center" wrapText="1"/>
    </xf>
    <xf numFmtId="0" fontId="5" fillId="6" borderId="10" xfId="5" applyFont="1" applyFill="1" applyBorder="1" applyAlignment="1">
      <alignment horizontal="left" vertical="center"/>
    </xf>
    <xf numFmtId="0" fontId="8" fillId="6" borderId="10" xfId="5" applyFont="1" applyFill="1" applyBorder="1" applyAlignment="1">
      <alignment horizontal="left" vertical="center"/>
    </xf>
    <xf numFmtId="0" fontId="5" fillId="7" borderId="8" xfId="5" applyFont="1" applyFill="1" applyBorder="1" applyAlignment="1">
      <alignment horizontal="left" vertical="center"/>
    </xf>
    <xf numFmtId="179" fontId="5" fillId="2" borderId="33" xfId="5" applyNumberFormat="1" applyFont="1" applyFill="1" applyBorder="1" applyAlignment="1">
      <alignment horizontal="right" vertical="center"/>
    </xf>
    <xf numFmtId="179" fontId="5" fillId="2" borderId="34" xfId="5" applyNumberFormat="1" applyFont="1" applyFill="1" applyBorder="1" applyAlignment="1">
      <alignment horizontal="right" vertical="center"/>
    </xf>
    <xf numFmtId="179" fontId="9" fillId="0" borderId="33" xfId="5" applyNumberFormat="1" applyFont="1" applyBorder="1" applyAlignment="1">
      <alignment vertical="center"/>
    </xf>
    <xf numFmtId="179" fontId="5" fillId="0" borderId="33" xfId="5" applyNumberFormat="1" applyFont="1" applyBorder="1" applyAlignment="1">
      <alignment vertical="center"/>
    </xf>
    <xf numFmtId="179" fontId="5" fillId="2" borderId="35" xfId="5" applyNumberFormat="1" applyFont="1" applyFill="1" applyBorder="1" applyAlignment="1">
      <alignment horizontal="right" vertical="center"/>
    </xf>
    <xf numFmtId="179" fontId="9" fillId="0" borderId="36" xfId="5" applyNumberFormat="1" applyFont="1" applyBorder="1" applyAlignment="1">
      <alignment vertical="center"/>
    </xf>
    <xf numFmtId="179" fontId="9" fillId="0" borderId="37" xfId="5" applyNumberFormat="1" applyFont="1" applyBorder="1" applyAlignment="1">
      <alignment vertical="center"/>
    </xf>
    <xf numFmtId="179" fontId="9" fillId="0" borderId="38" xfId="5" applyNumberFormat="1" applyFont="1" applyBorder="1" applyAlignment="1">
      <alignment horizontal="right" vertical="center"/>
    </xf>
    <xf numFmtId="179" fontId="5" fillId="2" borderId="39" xfId="5" applyNumberFormat="1" applyFont="1" applyFill="1" applyBorder="1" applyAlignment="1">
      <alignment horizontal="right" vertical="center"/>
    </xf>
    <xf numFmtId="179" fontId="5" fillId="2" borderId="40" xfId="5" applyNumberFormat="1" applyFont="1" applyFill="1" applyBorder="1" applyAlignment="1">
      <alignment horizontal="right" vertical="center"/>
    </xf>
    <xf numFmtId="179" fontId="9" fillId="0" borderId="40" xfId="5" applyNumberFormat="1" applyFont="1" applyBorder="1" applyAlignment="1">
      <alignment vertical="center"/>
    </xf>
    <xf numFmtId="179" fontId="5" fillId="0" borderId="40" xfId="5" applyNumberFormat="1" applyFont="1" applyBorder="1" applyAlignment="1">
      <alignment vertical="center"/>
    </xf>
    <xf numFmtId="179" fontId="5" fillId="2" borderId="41" xfId="5" applyNumberFormat="1" applyFont="1" applyFill="1" applyBorder="1" applyAlignment="1">
      <alignment horizontal="right" vertical="center"/>
    </xf>
    <xf numFmtId="0" fontId="24" fillId="0" borderId="0" xfId="0" applyFont="1" applyAlignment="1">
      <alignment vertical="center" wrapText="1"/>
    </xf>
    <xf numFmtId="0" fontId="12" fillId="3" borderId="17" xfId="5" applyFont="1" applyFill="1" applyBorder="1" applyAlignment="1">
      <alignment horizontal="center" vertical="center" wrapText="1"/>
    </xf>
    <xf numFmtId="0" fontId="0" fillId="0" borderId="2" xfId="5" applyFont="1" applyBorder="1" applyAlignment="1">
      <alignment horizontal="center" vertical="center" wrapText="1"/>
    </xf>
    <xf numFmtId="0" fontId="0" fillId="0" borderId="1" xfId="5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5" fillId="7" borderId="27" xfId="5" applyFont="1" applyFill="1" applyBorder="1" applyAlignment="1">
      <alignment horizontal="center" vertical="center"/>
    </xf>
    <xf numFmtId="0" fontId="12" fillId="7" borderId="4" xfId="5" applyFont="1" applyFill="1" applyBorder="1" applyAlignment="1">
      <alignment horizontal="center" vertical="center" wrapText="1"/>
    </xf>
    <xf numFmtId="0" fontId="12" fillId="7" borderId="5" xfId="5" applyFont="1" applyFill="1" applyBorder="1" applyAlignment="1">
      <alignment horizontal="center" vertical="center" wrapText="1"/>
    </xf>
    <xf numFmtId="0" fontId="12" fillId="7" borderId="3" xfId="5" applyFont="1" applyFill="1" applyBorder="1" applyAlignment="1">
      <alignment horizontal="center" vertical="center" wrapText="1"/>
    </xf>
    <xf numFmtId="0" fontId="12" fillId="7" borderId="6" xfId="5" applyFont="1" applyFill="1" applyBorder="1" applyAlignment="1">
      <alignment horizontal="center" vertical="center" wrapText="1"/>
    </xf>
    <xf numFmtId="0" fontId="12" fillId="7" borderId="9" xfId="5" applyFont="1" applyFill="1" applyBorder="1" applyAlignment="1">
      <alignment horizontal="center" vertical="center" wrapText="1"/>
    </xf>
    <xf numFmtId="0" fontId="5" fillId="7" borderId="42" xfId="5" applyFont="1" applyFill="1" applyBorder="1" applyAlignment="1">
      <alignment horizontal="center" vertical="center" wrapText="1"/>
    </xf>
    <xf numFmtId="0" fontId="5" fillId="7" borderId="43" xfId="5" applyFont="1" applyFill="1" applyBorder="1" applyAlignment="1">
      <alignment horizontal="center" vertical="center" wrapText="1"/>
    </xf>
    <xf numFmtId="0" fontId="12" fillId="3" borderId="5" xfId="5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176" fontId="9" fillId="0" borderId="0" xfId="5" applyNumberFormat="1" applyFont="1" applyBorder="1" applyAlignment="1">
      <alignment horizontal="center" vertical="center" wrapText="1"/>
    </xf>
    <xf numFmtId="176" fontId="12" fillId="0" borderId="0" xfId="5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76" fontId="7" fillId="0" borderId="0" xfId="5" applyNumberFormat="1" applyFont="1" applyFill="1" applyBorder="1" applyAlignment="1">
      <alignment horizontal="left" vertical="top" wrapText="1"/>
    </xf>
    <xf numFmtId="176" fontId="23" fillId="0" borderId="0" xfId="5" applyNumberFormat="1" applyFont="1" applyFill="1" applyBorder="1" applyAlignment="1">
      <alignment horizontal="center" vertical="center" wrapText="1"/>
    </xf>
    <xf numFmtId="0" fontId="14" fillId="0" borderId="0" xfId="5" applyFont="1" applyFill="1" applyBorder="1" applyAlignment="1">
      <alignment horizontal="center" vertical="center" wrapText="1"/>
    </xf>
    <xf numFmtId="0" fontId="14" fillId="0" borderId="0" xfId="5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176" fontId="9" fillId="0" borderId="0" xfId="5" applyNumberFormat="1" applyFont="1" applyFill="1" applyBorder="1" applyAlignment="1">
      <alignment horizontal="center" vertical="center" wrapText="1"/>
    </xf>
    <xf numFmtId="176" fontId="12" fillId="7" borderId="44" xfId="5" applyNumberFormat="1" applyFont="1" applyFill="1" applyBorder="1" applyAlignment="1">
      <alignment horizontal="center" vertical="center" wrapText="1"/>
    </xf>
    <xf numFmtId="0" fontId="5" fillId="0" borderId="0" xfId="5" applyFont="1" applyFill="1" applyBorder="1" applyAlignment="1">
      <alignment horizontal="center" vertical="center" wrapText="1"/>
    </xf>
    <xf numFmtId="0" fontId="5" fillId="7" borderId="1" xfId="5" applyFont="1" applyFill="1" applyBorder="1" applyAlignment="1">
      <alignment horizontal="center" vertical="center" wrapText="1"/>
    </xf>
    <xf numFmtId="176" fontId="12" fillId="7" borderId="26" xfId="5" applyNumberFormat="1" applyFont="1" applyFill="1" applyBorder="1" applyAlignment="1">
      <alignment horizontal="center" vertical="center" wrapText="1"/>
    </xf>
    <xf numFmtId="179" fontId="5" fillId="2" borderId="45" xfId="5" applyNumberFormat="1" applyFont="1" applyFill="1" applyBorder="1" applyAlignment="1">
      <alignment horizontal="right" vertical="center"/>
    </xf>
    <xf numFmtId="179" fontId="5" fillId="2" borderId="46" xfId="5" applyNumberFormat="1" applyFont="1" applyFill="1" applyBorder="1" applyAlignment="1">
      <alignment horizontal="right" vertical="center"/>
    </xf>
    <xf numFmtId="179" fontId="9" fillId="0" borderId="46" xfId="5" applyNumberFormat="1" applyFont="1" applyBorder="1" applyAlignment="1">
      <alignment vertical="center"/>
    </xf>
    <xf numFmtId="179" fontId="5" fillId="0" borderId="46" xfId="5" applyNumberFormat="1" applyFont="1" applyBorder="1" applyAlignment="1">
      <alignment vertical="center"/>
    </xf>
    <xf numFmtId="179" fontId="5" fillId="2" borderId="47" xfId="5" applyNumberFormat="1" applyFont="1" applyFill="1" applyBorder="1" applyAlignment="1">
      <alignment horizontal="right" vertical="center"/>
    </xf>
    <xf numFmtId="179" fontId="9" fillId="0" borderId="48" xfId="5" applyNumberFormat="1" applyFont="1" applyBorder="1" applyAlignment="1">
      <alignment horizontal="right" vertical="center"/>
    </xf>
    <xf numFmtId="179" fontId="9" fillId="0" borderId="49" xfId="5" applyNumberFormat="1" applyFont="1" applyBorder="1" applyAlignment="1">
      <alignment vertical="center"/>
    </xf>
    <xf numFmtId="179" fontId="9" fillId="0" borderId="50" xfId="5" applyNumberFormat="1" applyFont="1" applyBorder="1" applyAlignment="1">
      <alignment horizontal="right" vertical="center"/>
    </xf>
    <xf numFmtId="179" fontId="9" fillId="0" borderId="51" xfId="5" applyNumberFormat="1" applyFont="1" applyBorder="1" applyAlignment="1">
      <alignment horizontal="right" vertical="center"/>
    </xf>
    <xf numFmtId="179" fontId="9" fillId="0" borderId="52" xfId="5" applyNumberFormat="1" applyFont="1" applyBorder="1" applyAlignment="1">
      <alignment horizontal="right" vertical="center"/>
    </xf>
    <xf numFmtId="179" fontId="9" fillId="0" borderId="53" xfId="5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6" fillId="0" borderId="54" xfId="0" applyFont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12" fillId="7" borderId="56" xfId="5" applyFont="1" applyFill="1" applyBorder="1" applyAlignment="1">
      <alignment horizontal="center" vertical="center" wrapText="1"/>
    </xf>
    <xf numFmtId="0" fontId="9" fillId="0" borderId="17" xfId="5" applyFont="1" applyBorder="1" applyAlignment="1">
      <alignment vertical="center"/>
    </xf>
    <xf numFmtId="0" fontId="12" fillId="0" borderId="57" xfId="5" applyFont="1" applyFill="1" applyBorder="1" applyAlignment="1">
      <alignment horizontal="center" vertical="center" wrapText="1"/>
    </xf>
    <xf numFmtId="0" fontId="12" fillId="0" borderId="26" xfId="5" applyFont="1" applyFill="1" applyBorder="1" applyAlignment="1">
      <alignment horizontal="center" vertical="center" wrapText="1"/>
    </xf>
    <xf numFmtId="0" fontId="12" fillId="0" borderId="58" xfId="5" applyFont="1" applyFill="1" applyBorder="1" applyAlignment="1">
      <alignment horizontal="center" vertical="center" wrapText="1"/>
    </xf>
    <xf numFmtId="0" fontId="12" fillId="0" borderId="27" xfId="5" applyFont="1" applyFill="1" applyBorder="1" applyAlignment="1">
      <alignment horizontal="center" vertical="center" wrapText="1"/>
    </xf>
    <xf numFmtId="0" fontId="12" fillId="0" borderId="59" xfId="5" applyFont="1" applyFill="1" applyBorder="1" applyAlignment="1">
      <alignment horizontal="center" vertical="center" wrapText="1"/>
    </xf>
    <xf numFmtId="0" fontId="12" fillId="0" borderId="60" xfId="5" applyFont="1" applyFill="1" applyBorder="1" applyAlignment="1">
      <alignment horizontal="center" vertical="center" wrapText="1"/>
    </xf>
    <xf numFmtId="0" fontId="12" fillId="0" borderId="61" xfId="5" applyFont="1" applyFill="1" applyBorder="1" applyAlignment="1">
      <alignment horizontal="center" vertical="center" wrapText="1"/>
    </xf>
    <xf numFmtId="0" fontId="12" fillId="0" borderId="26" xfId="5" applyFont="1" applyBorder="1" applyAlignment="1">
      <alignment horizontal="center" vertical="center" wrapText="1"/>
    </xf>
    <xf numFmtId="0" fontId="0" fillId="0" borderId="27" xfId="5" applyFont="1" applyBorder="1" applyAlignment="1">
      <alignment horizontal="center" vertical="center" wrapText="1"/>
    </xf>
    <xf numFmtId="0" fontId="12" fillId="0" borderId="5" xfId="5" applyFont="1" applyFill="1" applyBorder="1" applyAlignment="1">
      <alignment horizontal="center" vertical="center" wrapText="1"/>
    </xf>
    <xf numFmtId="0" fontId="6" fillId="0" borderId="19" xfId="0" applyFont="1" applyBorder="1" applyAlignment="1">
      <alignment vertical="center"/>
    </xf>
    <xf numFmtId="176" fontId="0" fillId="0" borderId="27" xfId="5" applyNumberFormat="1" applyFont="1" applyBorder="1" applyAlignment="1">
      <alignment horizontal="center" vertical="center" wrapText="1"/>
    </xf>
    <xf numFmtId="0" fontId="0" fillId="0" borderId="25" xfId="5" applyFont="1" applyBorder="1" applyAlignment="1">
      <alignment horizontal="center" vertical="center" wrapText="1"/>
    </xf>
    <xf numFmtId="0" fontId="12" fillId="0" borderId="4" xfId="5" applyFont="1" applyFill="1" applyBorder="1" applyAlignment="1">
      <alignment horizontal="center" vertical="center" wrapText="1"/>
    </xf>
    <xf numFmtId="176" fontId="12" fillId="7" borderId="2" xfId="5" applyNumberFormat="1" applyFont="1" applyFill="1" applyBorder="1" applyAlignment="1">
      <alignment horizontal="center" vertical="center" wrapText="1"/>
    </xf>
    <xf numFmtId="0" fontId="12" fillId="7" borderId="1" xfId="5" applyFont="1" applyFill="1" applyBorder="1" applyAlignment="1">
      <alignment horizontal="center" vertical="center" wrapText="1"/>
    </xf>
    <xf numFmtId="0" fontId="5" fillId="7" borderId="18" xfId="5" applyFont="1" applyFill="1" applyBorder="1" applyAlignment="1">
      <alignment vertical="center" wrapText="1"/>
    </xf>
    <xf numFmtId="0" fontId="5" fillId="6" borderId="5" xfId="5" applyFont="1" applyFill="1" applyBorder="1" applyAlignment="1">
      <alignment horizontal="center" vertical="center" wrapText="1"/>
    </xf>
    <xf numFmtId="0" fontId="5" fillId="6" borderId="6" xfId="5" applyFont="1" applyFill="1" applyBorder="1" applyAlignment="1">
      <alignment horizontal="center" vertical="center" wrapText="1"/>
    </xf>
    <xf numFmtId="176" fontId="0" fillId="0" borderId="0" xfId="5" applyNumberFormat="1" applyFont="1" applyFill="1" applyBorder="1" applyAlignment="1">
      <alignment horizontal="center" vertical="center" wrapText="1"/>
    </xf>
    <xf numFmtId="0" fontId="5" fillId="7" borderId="10" xfId="5" applyFont="1" applyFill="1" applyBorder="1" applyAlignment="1">
      <alignment horizontal="left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vertical="center" wrapText="1"/>
    </xf>
    <xf numFmtId="0" fontId="6" fillId="0" borderId="63" xfId="0" applyFont="1" applyBorder="1" applyAlignment="1">
      <alignment horizontal="center" vertical="center"/>
    </xf>
    <xf numFmtId="0" fontId="0" fillId="0" borderId="72" xfId="5" applyFont="1" applyBorder="1" applyAlignment="1">
      <alignment vertical="center" wrapText="1"/>
    </xf>
    <xf numFmtId="0" fontId="0" fillId="0" borderId="72" xfId="0" applyBorder="1" applyAlignment="1">
      <alignment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14" fillId="8" borderId="17" xfId="5" applyFont="1" applyFill="1" applyBorder="1" applyAlignment="1">
      <alignment horizontal="center" vertical="center"/>
    </xf>
    <xf numFmtId="0" fontId="16" fillId="8" borderId="77" xfId="0" applyFont="1" applyFill="1" applyBorder="1" applyAlignment="1">
      <alignment vertical="center"/>
    </xf>
    <xf numFmtId="0" fontId="14" fillId="8" borderId="17" xfId="5" applyFont="1" applyFill="1" applyBorder="1" applyAlignment="1">
      <alignment horizontal="center" vertical="center" wrapText="1"/>
    </xf>
    <xf numFmtId="0" fontId="14" fillId="8" borderId="77" xfId="5" applyFont="1" applyFill="1" applyBorder="1" applyAlignment="1">
      <alignment horizontal="center" vertical="center" wrapText="1"/>
    </xf>
    <xf numFmtId="176" fontId="14" fillId="8" borderId="17" xfId="5" applyNumberFormat="1" applyFont="1" applyFill="1" applyBorder="1" applyAlignment="1">
      <alignment horizontal="center" vertical="center" wrapText="1"/>
    </xf>
    <xf numFmtId="0" fontId="6" fillId="8" borderId="77" xfId="0" applyFont="1" applyFill="1" applyBorder="1" applyAlignment="1">
      <alignment horizontal="center" vertical="center" wrapText="1"/>
    </xf>
    <xf numFmtId="0" fontId="18" fillId="8" borderId="17" xfId="0" applyFont="1" applyFill="1" applyBorder="1" applyAlignment="1">
      <alignment horizontal="center" vertical="center" wrapText="1"/>
    </xf>
    <xf numFmtId="0" fontId="18" fillId="8" borderId="77" xfId="0" applyFont="1" applyFill="1" applyBorder="1" applyAlignment="1">
      <alignment vertical="center"/>
    </xf>
    <xf numFmtId="0" fontId="14" fillId="8" borderId="17" xfId="0" applyFont="1" applyFill="1" applyBorder="1" applyAlignment="1">
      <alignment horizontal="center" vertical="center" wrapText="1"/>
    </xf>
    <xf numFmtId="0" fontId="0" fillId="8" borderId="77" xfId="0" applyFill="1" applyBorder="1" applyAlignment="1">
      <alignment horizontal="center" vertical="center" wrapText="1"/>
    </xf>
    <xf numFmtId="176" fontId="14" fillId="8" borderId="78" xfId="5" applyNumberFormat="1" applyFont="1" applyFill="1" applyBorder="1" applyAlignment="1">
      <alignment horizontal="center" vertical="center" wrapText="1"/>
    </xf>
    <xf numFmtId="0" fontId="16" fillId="8" borderId="78" xfId="0" applyFont="1" applyFill="1" applyBorder="1" applyAlignment="1">
      <alignment horizontal="center" vertical="center" wrapText="1"/>
    </xf>
    <xf numFmtId="176" fontId="25" fillId="5" borderId="64" xfId="5" applyNumberFormat="1" applyFont="1" applyFill="1" applyBorder="1" applyAlignment="1">
      <alignment horizontal="left" vertical="top" wrapText="1"/>
    </xf>
    <xf numFmtId="0" fontId="26" fillId="0" borderId="65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 wrapText="1"/>
    </xf>
    <xf numFmtId="0" fontId="26" fillId="0" borderId="66" xfId="0" applyFont="1" applyBorder="1" applyAlignment="1">
      <alignment horizontal="left" vertical="top" wrapText="1"/>
    </xf>
    <xf numFmtId="0" fontId="26" fillId="0" borderId="67" xfId="0" applyFont="1" applyBorder="1" applyAlignment="1">
      <alignment horizontal="left" vertical="top" wrapText="1"/>
    </xf>
    <xf numFmtId="0" fontId="26" fillId="0" borderId="68" xfId="0" applyFont="1" applyBorder="1" applyAlignment="1">
      <alignment horizontal="left" vertical="top" wrapText="1"/>
    </xf>
    <xf numFmtId="0" fontId="26" fillId="0" borderId="69" xfId="0" applyFont="1" applyBorder="1" applyAlignment="1">
      <alignment horizontal="left" vertical="top" wrapText="1"/>
    </xf>
    <xf numFmtId="176" fontId="20" fillId="0" borderId="0" xfId="1" applyNumberFormat="1" applyFont="1" applyBorder="1" applyAlignment="1" applyProtection="1">
      <alignment horizontal="left" vertical="top" wrapText="1"/>
    </xf>
    <xf numFmtId="0" fontId="2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5" borderId="70" xfId="5" applyFont="1" applyFill="1" applyBorder="1" applyAlignment="1">
      <alignment horizontal="center" vertical="center" wrapText="1"/>
    </xf>
    <xf numFmtId="0" fontId="0" fillId="0" borderId="71" xfId="0" applyBorder="1" applyAlignment="1">
      <alignment vertical="center"/>
    </xf>
    <xf numFmtId="0" fontId="14" fillId="8" borderId="84" xfId="5" applyFont="1" applyFill="1" applyBorder="1" applyAlignment="1">
      <alignment horizontal="center" vertical="center" wrapText="1"/>
    </xf>
    <xf numFmtId="0" fontId="14" fillId="8" borderId="69" xfId="5" applyFont="1" applyFill="1" applyBorder="1" applyAlignment="1">
      <alignment horizontal="center" vertical="center" wrapText="1"/>
    </xf>
    <xf numFmtId="0" fontId="0" fillId="0" borderId="85" xfId="5" applyFont="1" applyBorder="1" applyAlignment="1">
      <alignment vertical="center" wrapText="1"/>
    </xf>
    <xf numFmtId="0" fontId="0" fillId="0" borderId="85" xfId="0" applyBorder="1" applyAlignment="1">
      <alignment vertical="center" wrapText="1"/>
    </xf>
    <xf numFmtId="0" fontId="14" fillId="8" borderId="82" xfId="5" applyFont="1" applyFill="1" applyBorder="1" applyAlignment="1">
      <alignment horizontal="center" vertical="center" wrapText="1"/>
    </xf>
    <xf numFmtId="0" fontId="14" fillId="8" borderId="68" xfId="5" applyFont="1" applyFill="1" applyBorder="1" applyAlignment="1">
      <alignment horizontal="center" vertical="center" wrapText="1"/>
    </xf>
    <xf numFmtId="0" fontId="14" fillId="8" borderId="4" xfId="5" applyFont="1" applyFill="1" applyBorder="1" applyAlignment="1">
      <alignment horizontal="center" vertical="center" wrapText="1"/>
    </xf>
    <xf numFmtId="0" fontId="0" fillId="8" borderId="81" xfId="0" applyFill="1" applyBorder="1" applyAlignment="1">
      <alignment horizontal="center" vertical="center" wrapText="1"/>
    </xf>
    <xf numFmtId="0" fontId="0" fillId="0" borderId="17" xfId="5" applyFont="1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14" fillId="8" borderId="79" xfId="5" applyFont="1" applyFill="1" applyBorder="1" applyAlignment="1">
      <alignment horizontal="center" vertical="center"/>
    </xf>
    <xf numFmtId="0" fontId="16" fillId="8" borderId="80" xfId="0" applyFont="1" applyFill="1" applyBorder="1" applyAlignment="1">
      <alignment vertical="center"/>
    </xf>
    <xf numFmtId="176" fontId="18" fillId="0" borderId="0" xfId="5" applyNumberFormat="1" applyFont="1" applyBorder="1" applyAlignment="1">
      <alignment horizontal="left" vertical="top" wrapText="1"/>
    </xf>
    <xf numFmtId="0" fontId="26" fillId="0" borderId="83" xfId="0" applyFont="1" applyBorder="1" applyAlignment="1">
      <alignment horizontal="left" vertical="top" wrapText="1"/>
    </xf>
    <xf numFmtId="0" fontId="0" fillId="0" borderId="87" xfId="5" applyFont="1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3" xfId="5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14" fillId="8" borderId="3" xfId="5" applyFont="1" applyFill="1" applyBorder="1" applyAlignment="1">
      <alignment horizontal="center" vertical="center"/>
    </xf>
    <xf numFmtId="0" fontId="16" fillId="8" borderId="86" xfId="0" applyFont="1" applyFill="1" applyBorder="1" applyAlignment="1">
      <alignment vertical="center"/>
    </xf>
    <xf numFmtId="0" fontId="0" fillId="0" borderId="82" xfId="5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18" fillId="0" borderId="87" xfId="0" applyFont="1" applyFill="1" applyBorder="1" applyAlignment="1">
      <alignment horizontal="center" vertical="center" wrapText="1"/>
    </xf>
    <xf numFmtId="0" fontId="0" fillId="0" borderId="82" xfId="0" applyFill="1" applyBorder="1" applyAlignment="1">
      <alignment vertical="center"/>
    </xf>
    <xf numFmtId="0" fontId="0" fillId="0" borderId="84" xfId="0" applyFill="1" applyBorder="1" applyAlignment="1">
      <alignment vertical="center"/>
    </xf>
    <xf numFmtId="0" fontId="18" fillId="0" borderId="67" xfId="0" applyFont="1" applyFill="1" applyBorder="1" applyAlignment="1">
      <alignment vertical="center"/>
    </xf>
    <xf numFmtId="0" fontId="0" fillId="0" borderId="68" xfId="0" applyFill="1" applyBorder="1" applyAlignment="1">
      <alignment vertical="center"/>
    </xf>
    <xf numFmtId="0" fontId="0" fillId="0" borderId="69" xfId="0" applyFill="1" applyBorder="1" applyAlignment="1">
      <alignment vertical="center"/>
    </xf>
    <xf numFmtId="0" fontId="5" fillId="6" borderId="9" xfId="5" applyFont="1" applyFill="1" applyBorder="1" applyAlignment="1">
      <alignment horizontal="center" vertical="center" wrapText="1"/>
    </xf>
  </cellXfs>
  <cellStyles count="9">
    <cellStyle name="ハイパーリンク" xfId="1" builtinId="8"/>
    <cellStyle name="標準" xfId="0" builtinId="0"/>
    <cellStyle name="標準 2" xfId="2"/>
    <cellStyle name="標準 2 2" xfId="3"/>
    <cellStyle name="標準 2 3" xfId="4"/>
    <cellStyle name="標準 2 3 2" xfId="5"/>
    <cellStyle name="標準 2 3 2 2" xfId="6"/>
    <cellStyle name="標準 3" xfId="7"/>
    <cellStyle name="標準 6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161925</xdr:colOff>
      <xdr:row>3</xdr:row>
      <xdr:rowOff>142875</xdr:rowOff>
    </xdr:from>
    <xdr:to>
      <xdr:col>9</xdr:col>
      <xdr:colOff>1352550</xdr:colOff>
      <xdr:row>3</xdr:row>
      <xdr:rowOff>485775</xdr:rowOff>
    </xdr:to>
    <xdr:sp macro="" textlink="">
      <xdr:nvSpPr>
        <xdr:cNvPr id="11475" name="左矢印 14"/>
        <xdr:cNvSpPr>
          <a:spLocks noChangeArrowheads="1"/>
        </xdr:cNvSpPr>
      </xdr:nvSpPr>
      <xdr:spPr bwMode="auto">
        <a:xfrm>
          <a:off x="8896350" y="1495425"/>
          <a:ext cx="1190625" cy="342900"/>
        </a:xfrm>
        <a:prstGeom prst="leftArrow">
          <a:avLst>
            <a:gd name="adj1" fmla="val 50000"/>
            <a:gd name="adj2" fmla="val 45750"/>
          </a:avLst>
        </a:prstGeom>
        <a:solidFill>
          <a:srgbClr val="B7DEE8"/>
        </a:solidFill>
        <a:ln w="25400">
          <a:solidFill>
            <a:srgbClr val="4F81BD"/>
          </a:solidFill>
          <a:round/>
          <a:headEnd/>
          <a:tailEnd/>
        </a:ln>
      </xdr:spPr>
    </xdr:sp>
    <xdr:clientData/>
  </xdr:twoCellAnchor>
  <xdr:twoCellAnchor>
    <xdr:from>
      <xdr:col>9</xdr:col>
      <xdr:colOff>1059823</xdr:colOff>
      <xdr:row>17</xdr:row>
      <xdr:rowOff>107356</xdr:rowOff>
    </xdr:from>
    <xdr:to>
      <xdr:col>13</xdr:col>
      <xdr:colOff>206375</xdr:colOff>
      <xdr:row>53</xdr:row>
      <xdr:rowOff>187816</xdr:rowOff>
    </xdr:to>
    <xdr:sp macro="" textlink="">
      <xdr:nvSpPr>
        <xdr:cNvPr id="4" name="正方形/長方形 3"/>
        <xdr:cNvSpPr/>
      </xdr:nvSpPr>
      <xdr:spPr bwMode="auto">
        <a:xfrm>
          <a:off x="9791073" y="4345981"/>
          <a:ext cx="6163302" cy="6366960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t" upright="1"/>
        <a:lstStyle/>
        <a:p>
          <a:pPr marL="0" marR="0" indent="0" algn="l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0" i="0" baseline="0">
              <a:latin typeface="+mn-lt"/>
              <a:ea typeface="+mn-ea"/>
              <a:cs typeface="+mn-cs"/>
            </a:rPr>
            <a:t>　</a:t>
          </a:r>
          <a:r>
            <a:rPr lang="en-US" altLang="ja-JP" sz="1000" b="1" i="0" baseline="0">
              <a:latin typeface="+mn-lt"/>
              <a:ea typeface="+mn-ea"/>
              <a:cs typeface="+mn-cs"/>
            </a:rPr>
            <a:t> </a:t>
          </a:r>
          <a:r>
            <a:rPr lang="en-US" altLang="ja-JP" sz="1600" b="1" i="0" baseline="0">
              <a:latin typeface="ＭＳ Ｐゴシック" pitchFamily="50" charset="-128"/>
              <a:ea typeface="+mn-ea"/>
              <a:cs typeface="+mn-cs"/>
            </a:rPr>
            <a:t>【1】 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今期に履修する科目の科目名を履修科目の部分</a:t>
          </a:r>
        </a:p>
        <a:p>
          <a:pPr marL="0" marR="0" indent="0" algn="l" defTabSz="914400" rtl="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　　　に記入します。</a:t>
          </a:r>
          <a:endParaRPr lang="en-US" altLang="ja-JP" sz="16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marL="0" marR="0" indent="0" algn="l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　　　</a:t>
          </a:r>
          <a:r>
            <a:rPr lang="en-US" altLang="ja-JP" sz="16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AirCampus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ポータルの配信スケジュール </a:t>
          </a:r>
          <a:r>
            <a:rPr lang="en-US" altLang="ja-JP" sz="16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Excel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　から</a:t>
          </a:r>
          <a:endParaRPr lang="en-US" altLang="ja-JP" sz="16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marL="0" marR="0" indent="0" algn="l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   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　科目名をコピーして、貼り付けても構いません。</a:t>
          </a:r>
          <a:endParaRPr lang="en-US" altLang="ja-JP" sz="16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marL="0" marR="0" indent="0" algn="l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      配信スケジュール　</a:t>
          </a:r>
          <a:r>
            <a:rPr lang="en-US" altLang="ja-JP" sz="16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Excel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版は、 </a:t>
          </a:r>
          <a:r>
            <a:rPr lang="en-US" altLang="ja-JP" sz="16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AirCampus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ポータル</a:t>
          </a:r>
          <a:endParaRPr lang="en-US" altLang="ja-JP" sz="16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marL="0" marR="0" indent="0" algn="l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　　　キャンパスライフ  の配信スケジュールからダウンロードできます。</a:t>
          </a:r>
          <a:endParaRPr lang="en-US" altLang="ja-JP" sz="16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800"/>
            </a:lnSpc>
            <a:defRPr sz="1000"/>
          </a:pPr>
          <a:endParaRPr lang="ja-JP" altLang="en-US" sz="16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9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【2】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今期の典型的な</a:t>
          </a:r>
          <a:r>
            <a:rPr lang="en-US" altLang="ja-JP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週間の生活時間を考えます。</a:t>
          </a:r>
          <a:endParaRPr lang="en-US" altLang="ja-JP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9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  貼り付け用テンプレートを利用して、タイムスケジュール表に</a:t>
          </a:r>
          <a:endParaRPr lang="en-US" altLang="ja-JP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indent="0" algn="l" defTabSz="914400" rtl="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　　　  セルのコピー</a:t>
          </a:r>
          <a:r>
            <a:rPr lang="en-US" altLang="ja-JP" sz="16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&amp;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　貼り付けで貼り付けます。</a:t>
          </a:r>
        </a:p>
        <a:p>
          <a:pPr algn="l" rtl="0">
            <a:lnSpc>
              <a:spcPts val="19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青色　   ⇒　仕事・就寝など固定の時間</a:t>
          </a:r>
        </a:p>
        <a:p>
          <a:pPr algn="l" rtl="0">
            <a:lnSpc>
              <a:spcPts val="19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  <a:p>
          <a:pPr algn="l" rtl="0">
            <a:lnSpc>
              <a:spcPts val="19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【3】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視聴、発言、演習等、「やること」を、「いつやるか」を</a:t>
          </a:r>
        </a:p>
        <a:p>
          <a:pPr algn="l" rtl="0">
            <a:lnSpc>
              <a:spcPts val="19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具体的に考えます。</a:t>
          </a:r>
        </a:p>
        <a:p>
          <a:pPr algn="l" rtl="0">
            <a:lnSpc>
              <a:spcPts val="19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貼り付け用テンプレートを利用して、セルのコピー</a:t>
          </a:r>
          <a:r>
            <a:rPr lang="en-US" altLang="ja-JP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&amp;</a:t>
          </a:r>
        </a:p>
        <a:p>
          <a:pPr algn="l" rtl="0">
            <a:lnSpc>
              <a:spcPts val="19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貼り付けをすると簡単にできます</a:t>
          </a:r>
          <a:endParaRPr lang="en-US" altLang="ja-JP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indent="0" algn="l" defTabSz="914400" rtl="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　　　　黄色　　⇒　通勤等、何かをしながら学習できる時間</a:t>
          </a:r>
        </a:p>
        <a:p>
          <a:pPr marL="0" marR="0" indent="0" algn="l" defTabSz="914400" rtl="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　　　　赤色　  ⇒　学習のために、必ず確保する時間</a:t>
          </a:r>
          <a:endParaRPr lang="en-US" altLang="ja-JP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900"/>
            </a:lnSpc>
            <a:defRPr sz="1000"/>
          </a:pPr>
          <a:endParaRPr lang="en-US" altLang="ja-JP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9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【4】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黄色と赤色の貼り付け用テンプレートを貼りつけると、</a:t>
          </a:r>
          <a:endParaRPr lang="en-US" altLang="ja-JP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9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学習時間が自動計算 されます。</a:t>
          </a:r>
        </a:p>
        <a:p>
          <a:pPr algn="l" rtl="0">
            <a:lnSpc>
              <a:spcPts val="1900"/>
            </a:lnSpc>
            <a:defRPr sz="1000"/>
          </a:pPr>
          <a:endParaRPr lang="ja-JP" altLang="en-US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800"/>
            </a:lnSpc>
            <a:defRPr sz="1000"/>
          </a:pPr>
          <a:endParaRPr lang="ja-JP" altLang="en-US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900"/>
            </a:lnSpc>
            <a:defRPr sz="1000"/>
          </a:pPr>
          <a:endParaRPr lang="ja-JP" altLang="en-US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000"/>
            </a:lnSpc>
            <a:defRPr sz="1000"/>
          </a:pPr>
          <a:endParaRPr lang="ja-JP" altLang="en-US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800"/>
            </a:lnSpc>
            <a:defRPr sz="1000"/>
          </a:pPr>
          <a:endParaRPr lang="ja-JP" altLang="en-US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442705</xdr:colOff>
      <xdr:row>19</xdr:row>
      <xdr:rowOff>120740</xdr:rowOff>
    </xdr:from>
    <xdr:to>
      <xdr:col>9</xdr:col>
      <xdr:colOff>965912</xdr:colOff>
      <xdr:row>24</xdr:row>
      <xdr:rowOff>26831</xdr:rowOff>
    </xdr:to>
    <xdr:sp macro="" textlink="">
      <xdr:nvSpPr>
        <xdr:cNvPr id="4" name="角丸四角形吹き出し 3"/>
        <xdr:cNvSpPr/>
      </xdr:nvSpPr>
      <xdr:spPr>
        <a:xfrm>
          <a:off x="7861473" y="4494191"/>
          <a:ext cx="1529369" cy="778098"/>
        </a:xfrm>
        <a:prstGeom prst="wedgeRoundRectCallout">
          <a:avLst>
            <a:gd name="adj1" fmla="val -69079"/>
            <a:gd name="adj2" fmla="val 11029"/>
            <a:gd name="adj3" fmla="val 16667"/>
          </a:avLst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昼食後の休憩時間で視聴や発言のメモ！</a:t>
          </a:r>
        </a:p>
      </xdr:txBody>
    </xdr:sp>
    <xdr:clientData/>
  </xdr:twoCellAnchor>
  <xdr:twoCellAnchor>
    <xdr:from>
      <xdr:col>7</xdr:col>
      <xdr:colOff>563476</xdr:colOff>
      <xdr:row>31</xdr:row>
      <xdr:rowOff>134154</xdr:rowOff>
    </xdr:from>
    <xdr:to>
      <xdr:col>9</xdr:col>
      <xdr:colOff>965919</xdr:colOff>
      <xdr:row>36</xdr:row>
      <xdr:rowOff>147569</xdr:rowOff>
    </xdr:to>
    <xdr:sp macro="" textlink="">
      <xdr:nvSpPr>
        <xdr:cNvPr id="5" name="角丸四角形吹き出し 4"/>
        <xdr:cNvSpPr/>
      </xdr:nvSpPr>
      <xdr:spPr>
        <a:xfrm>
          <a:off x="7982244" y="6828485"/>
          <a:ext cx="1757407" cy="885422"/>
        </a:xfrm>
        <a:prstGeom prst="wedgeRoundRectCallout">
          <a:avLst>
            <a:gd name="adj1" fmla="val -71310"/>
            <a:gd name="adj2" fmla="val 20688"/>
            <a:gd name="adj3" fmla="val 16667"/>
          </a:avLst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平日の学習が遅れた場合は、土日を活用しよう！</a:t>
          </a:r>
        </a:p>
      </xdr:txBody>
    </xdr:sp>
    <xdr:clientData/>
  </xdr:twoCellAnchor>
  <xdr:twoCellAnchor>
    <xdr:from>
      <xdr:col>9</xdr:col>
      <xdr:colOff>161925</xdr:colOff>
      <xdr:row>3</xdr:row>
      <xdr:rowOff>142875</xdr:rowOff>
    </xdr:from>
    <xdr:to>
      <xdr:col>9</xdr:col>
      <xdr:colOff>1352550</xdr:colOff>
      <xdr:row>3</xdr:row>
      <xdr:rowOff>485775</xdr:rowOff>
    </xdr:to>
    <xdr:sp macro="" textlink="">
      <xdr:nvSpPr>
        <xdr:cNvPr id="9838" name="左矢印 14"/>
        <xdr:cNvSpPr>
          <a:spLocks noChangeArrowheads="1"/>
        </xdr:cNvSpPr>
      </xdr:nvSpPr>
      <xdr:spPr bwMode="auto">
        <a:xfrm>
          <a:off x="8896350" y="1495425"/>
          <a:ext cx="1190625" cy="342900"/>
        </a:xfrm>
        <a:prstGeom prst="leftArrow">
          <a:avLst>
            <a:gd name="adj1" fmla="val 50000"/>
            <a:gd name="adj2" fmla="val 45750"/>
          </a:avLst>
        </a:prstGeom>
        <a:solidFill>
          <a:srgbClr val="B7DEE8"/>
        </a:solidFill>
        <a:ln w="25400">
          <a:solidFill>
            <a:srgbClr val="4F81BD"/>
          </a:solidFill>
          <a:round/>
          <a:headEnd/>
          <a:tailEnd/>
        </a:ln>
      </xdr:spPr>
    </xdr:sp>
    <xdr:clientData/>
  </xdr:twoCellAnchor>
  <xdr:twoCellAnchor>
    <xdr:from>
      <xdr:col>9</xdr:col>
      <xdr:colOff>1156595</xdr:colOff>
      <xdr:row>17</xdr:row>
      <xdr:rowOff>0</xdr:rowOff>
    </xdr:from>
    <xdr:to>
      <xdr:col>12</xdr:col>
      <xdr:colOff>1142254</xdr:colOff>
      <xdr:row>51</xdr:row>
      <xdr:rowOff>175710</xdr:rowOff>
    </xdr:to>
    <xdr:sp macro="" textlink="">
      <xdr:nvSpPr>
        <xdr:cNvPr id="7" name="正方形/長方形 6"/>
        <xdr:cNvSpPr/>
      </xdr:nvSpPr>
      <xdr:spPr bwMode="auto">
        <a:xfrm>
          <a:off x="9946809" y="4272643"/>
          <a:ext cx="6163302" cy="6366960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t" upright="1"/>
        <a:lstStyle/>
        <a:p>
          <a:pPr marL="0" marR="0" indent="0" algn="l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0" i="0" baseline="0">
              <a:latin typeface="+mn-lt"/>
              <a:ea typeface="+mn-ea"/>
              <a:cs typeface="+mn-cs"/>
            </a:rPr>
            <a:t>　</a:t>
          </a:r>
          <a:r>
            <a:rPr lang="en-US" altLang="ja-JP" sz="1000" b="1" i="0" baseline="0">
              <a:latin typeface="+mn-lt"/>
              <a:ea typeface="+mn-ea"/>
              <a:cs typeface="+mn-cs"/>
            </a:rPr>
            <a:t> </a:t>
          </a:r>
          <a:r>
            <a:rPr lang="en-US" altLang="ja-JP" sz="1600" b="1" i="0" baseline="0">
              <a:latin typeface="ＭＳ Ｐゴシック" pitchFamily="50" charset="-128"/>
              <a:ea typeface="+mn-ea"/>
              <a:cs typeface="+mn-cs"/>
            </a:rPr>
            <a:t>【1】 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今期に履修する科目の科目名を履修科目の部分</a:t>
          </a:r>
        </a:p>
        <a:p>
          <a:pPr marL="0" marR="0" indent="0" algn="l" defTabSz="914400" rtl="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　　　に記入します。</a:t>
          </a:r>
          <a:endParaRPr lang="en-US" altLang="ja-JP" sz="16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marL="0" marR="0" indent="0" algn="l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　　　</a:t>
          </a:r>
          <a:r>
            <a:rPr lang="en-US" altLang="ja-JP" sz="16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AirCampus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ポータルの配信スケジュール </a:t>
          </a:r>
          <a:r>
            <a:rPr lang="en-US" altLang="ja-JP" sz="16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Excel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　から</a:t>
          </a:r>
          <a:endParaRPr lang="en-US" altLang="ja-JP" sz="16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marL="0" marR="0" indent="0" algn="l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   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　科目名をコピーして、貼り付けても構いません。</a:t>
          </a:r>
          <a:endParaRPr lang="en-US" altLang="ja-JP" sz="16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marL="0" marR="0" indent="0" algn="l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      配信スケジュール　</a:t>
          </a:r>
          <a:r>
            <a:rPr lang="en-US" altLang="ja-JP" sz="16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Excel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版は、 </a:t>
          </a:r>
          <a:r>
            <a:rPr lang="en-US" altLang="ja-JP" sz="16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AirCampus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ポータル</a:t>
          </a:r>
          <a:endParaRPr lang="en-US" altLang="ja-JP" sz="16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marL="0" marR="0" indent="0" algn="l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　　　キャンパスライフ  の配信スケジュールからダウンロードできます。</a:t>
          </a:r>
          <a:endParaRPr lang="en-US" altLang="ja-JP" sz="16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800"/>
            </a:lnSpc>
            <a:defRPr sz="1000"/>
          </a:pPr>
          <a:endParaRPr lang="ja-JP" altLang="en-US" sz="16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9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【2】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今期の典型的な</a:t>
          </a:r>
          <a:r>
            <a:rPr lang="en-US" altLang="ja-JP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週間の生活時間を考えます。</a:t>
          </a:r>
          <a:endParaRPr lang="en-US" altLang="ja-JP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9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  貼り付け用テンプレートを利用して、タイムスケジュール表に</a:t>
          </a:r>
          <a:endParaRPr lang="en-US" altLang="ja-JP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indent="0" algn="l" defTabSz="914400" rtl="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　　　  セルのコピー</a:t>
          </a:r>
          <a:r>
            <a:rPr lang="en-US" altLang="ja-JP" sz="16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&amp;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　貼り付けで貼り付けます。</a:t>
          </a:r>
        </a:p>
        <a:p>
          <a:pPr algn="l" rtl="0">
            <a:lnSpc>
              <a:spcPts val="19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青色　   ⇒　仕事・就寝など固定の時間</a:t>
          </a:r>
        </a:p>
        <a:p>
          <a:pPr algn="l" rtl="0">
            <a:lnSpc>
              <a:spcPts val="19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  <a:p>
          <a:pPr algn="l" rtl="0">
            <a:lnSpc>
              <a:spcPts val="19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【3】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視聴、発言、演習等、「やること」を、「いつやるか」を</a:t>
          </a:r>
        </a:p>
        <a:p>
          <a:pPr algn="l" rtl="0">
            <a:lnSpc>
              <a:spcPts val="19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具体的に考えます。</a:t>
          </a:r>
        </a:p>
        <a:p>
          <a:pPr algn="l" rtl="0">
            <a:lnSpc>
              <a:spcPts val="19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貼り付け用テンプレートを利用して、セルのコピー</a:t>
          </a:r>
          <a:r>
            <a:rPr lang="en-US" altLang="ja-JP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&amp;</a:t>
          </a:r>
        </a:p>
        <a:p>
          <a:pPr algn="l" rtl="0">
            <a:lnSpc>
              <a:spcPts val="19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貼り付けをすると簡単にできます</a:t>
          </a:r>
          <a:endParaRPr lang="en-US" altLang="ja-JP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indent="0" algn="l" defTabSz="914400" rtl="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　　　　黄色　　⇒　通勤等、何かをしながら学習できる時間</a:t>
          </a:r>
        </a:p>
        <a:p>
          <a:pPr marL="0" marR="0" indent="0" algn="l" defTabSz="914400" rtl="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　　　　赤色　  ⇒　学習のために、必ず確保する時間</a:t>
          </a:r>
          <a:endParaRPr lang="en-US" altLang="ja-JP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900"/>
            </a:lnSpc>
            <a:defRPr sz="1000"/>
          </a:pPr>
          <a:endParaRPr lang="en-US" altLang="ja-JP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9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【4】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黄色と赤色の貼り付け用テンプレートを貼りつけると、</a:t>
          </a:r>
          <a:endParaRPr lang="en-US" altLang="ja-JP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9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学習時間が自動計算 されます。</a:t>
          </a:r>
        </a:p>
        <a:p>
          <a:pPr algn="l" rtl="0">
            <a:lnSpc>
              <a:spcPts val="1900"/>
            </a:lnSpc>
            <a:defRPr sz="1000"/>
          </a:pPr>
          <a:endParaRPr lang="ja-JP" altLang="en-US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800"/>
            </a:lnSpc>
            <a:defRPr sz="1000"/>
          </a:pPr>
          <a:endParaRPr lang="ja-JP" altLang="en-US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900"/>
            </a:lnSpc>
            <a:defRPr sz="1000"/>
          </a:pPr>
          <a:endParaRPr lang="ja-JP" altLang="en-US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000"/>
            </a:lnSpc>
            <a:defRPr sz="1000"/>
          </a:pPr>
          <a:endParaRPr lang="ja-JP" altLang="en-US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800"/>
            </a:lnSpc>
            <a:defRPr sz="1000"/>
          </a:pPr>
          <a:endParaRPr lang="ja-JP" altLang="en-US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161925</xdr:colOff>
      <xdr:row>3</xdr:row>
      <xdr:rowOff>238125</xdr:rowOff>
    </xdr:from>
    <xdr:to>
      <xdr:col>9</xdr:col>
      <xdr:colOff>1352550</xdr:colOff>
      <xdr:row>4</xdr:row>
      <xdr:rowOff>0</xdr:rowOff>
    </xdr:to>
    <xdr:sp macro="" textlink="">
      <xdr:nvSpPr>
        <xdr:cNvPr id="10607" name="左矢印 14"/>
        <xdr:cNvSpPr>
          <a:spLocks noChangeArrowheads="1"/>
        </xdr:cNvSpPr>
      </xdr:nvSpPr>
      <xdr:spPr bwMode="auto">
        <a:xfrm>
          <a:off x="8896350" y="1600200"/>
          <a:ext cx="1190625" cy="333375"/>
        </a:xfrm>
        <a:prstGeom prst="leftArrow">
          <a:avLst>
            <a:gd name="adj1" fmla="val 50000"/>
            <a:gd name="adj2" fmla="val 46313"/>
          </a:avLst>
        </a:prstGeom>
        <a:solidFill>
          <a:srgbClr val="B7DEE8"/>
        </a:solidFill>
        <a:ln w="25400">
          <a:solidFill>
            <a:srgbClr val="4F81BD"/>
          </a:solidFill>
          <a:round/>
          <a:headEnd/>
          <a:tailEnd/>
        </a:ln>
      </xdr:spPr>
    </xdr:sp>
    <xdr:clientData/>
  </xdr:twoCellAnchor>
  <xdr:twoCellAnchor>
    <xdr:from>
      <xdr:col>7</xdr:col>
      <xdr:colOff>603722</xdr:colOff>
      <xdr:row>33</xdr:row>
      <xdr:rowOff>134155</xdr:rowOff>
    </xdr:from>
    <xdr:to>
      <xdr:col>9</xdr:col>
      <xdr:colOff>1006165</xdr:colOff>
      <xdr:row>38</xdr:row>
      <xdr:rowOff>147570</xdr:rowOff>
    </xdr:to>
    <xdr:sp macro="" textlink="">
      <xdr:nvSpPr>
        <xdr:cNvPr id="7" name="角丸四角形吹き出し 6"/>
        <xdr:cNvSpPr/>
      </xdr:nvSpPr>
      <xdr:spPr>
        <a:xfrm>
          <a:off x="8022490" y="7190704"/>
          <a:ext cx="1757407" cy="885422"/>
        </a:xfrm>
        <a:prstGeom prst="wedgeRoundRectCallout">
          <a:avLst>
            <a:gd name="adj1" fmla="val -71310"/>
            <a:gd name="adj2" fmla="val 20688"/>
            <a:gd name="adj3" fmla="val 16667"/>
          </a:avLst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平日の学習が遅れた場合は、土日を活用しよう！</a:t>
          </a:r>
        </a:p>
      </xdr:txBody>
    </xdr:sp>
    <xdr:clientData/>
  </xdr:twoCellAnchor>
  <xdr:twoCellAnchor>
    <xdr:from>
      <xdr:col>9</xdr:col>
      <xdr:colOff>1129381</xdr:colOff>
      <xdr:row>17</xdr:row>
      <xdr:rowOff>17687</xdr:rowOff>
    </xdr:from>
    <xdr:to>
      <xdr:col>12</xdr:col>
      <xdr:colOff>1074218</xdr:colOff>
      <xdr:row>50</xdr:row>
      <xdr:rowOff>134886</xdr:rowOff>
    </xdr:to>
    <xdr:sp macro="" textlink="">
      <xdr:nvSpPr>
        <xdr:cNvPr id="5" name="正方形/長方形 4"/>
        <xdr:cNvSpPr/>
      </xdr:nvSpPr>
      <xdr:spPr bwMode="auto">
        <a:xfrm>
          <a:off x="9919595" y="4303937"/>
          <a:ext cx="6163302" cy="6376485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t" upright="1"/>
        <a:lstStyle/>
        <a:p>
          <a:pPr marL="0" marR="0" indent="0" algn="l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0" i="0" baseline="0">
              <a:latin typeface="+mn-lt"/>
              <a:ea typeface="+mn-ea"/>
              <a:cs typeface="+mn-cs"/>
            </a:rPr>
            <a:t>　</a:t>
          </a:r>
          <a:r>
            <a:rPr lang="en-US" altLang="ja-JP" sz="1000" b="1" i="0" baseline="0">
              <a:latin typeface="+mn-lt"/>
              <a:ea typeface="+mn-ea"/>
              <a:cs typeface="+mn-cs"/>
            </a:rPr>
            <a:t> </a:t>
          </a:r>
          <a:r>
            <a:rPr lang="en-US" altLang="ja-JP" sz="1600" b="1" i="0" baseline="0">
              <a:latin typeface="ＭＳ Ｐゴシック" pitchFamily="50" charset="-128"/>
              <a:ea typeface="+mn-ea"/>
              <a:cs typeface="+mn-cs"/>
            </a:rPr>
            <a:t>【1】 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今期に履修する科目の科目名を履修科目の部分</a:t>
          </a:r>
        </a:p>
        <a:p>
          <a:pPr marL="0" marR="0" indent="0" algn="l" defTabSz="914400" rtl="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　　　に記入します。</a:t>
          </a:r>
          <a:endParaRPr lang="en-US" altLang="ja-JP" sz="16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marL="0" marR="0" indent="0" algn="l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　　　</a:t>
          </a:r>
          <a:r>
            <a:rPr lang="en-US" altLang="ja-JP" sz="16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AirCampus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ポータルの配信スケジュール </a:t>
          </a:r>
          <a:r>
            <a:rPr lang="en-US" altLang="ja-JP" sz="16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Excel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　から</a:t>
          </a:r>
          <a:endParaRPr lang="en-US" altLang="ja-JP" sz="16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marL="0" marR="0" indent="0" algn="l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   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　科目名をコピーして、貼り付けても構いません。</a:t>
          </a:r>
          <a:endParaRPr lang="en-US" altLang="ja-JP" sz="16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marL="0" marR="0" indent="0" algn="l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      配信スケジュール　</a:t>
          </a:r>
          <a:r>
            <a:rPr lang="en-US" altLang="ja-JP" sz="16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Excel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版は、 </a:t>
          </a:r>
          <a:r>
            <a:rPr lang="en-US" altLang="ja-JP" sz="16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AirCampus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ポータル</a:t>
          </a:r>
          <a:endParaRPr lang="en-US" altLang="ja-JP" sz="16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marL="0" marR="0" indent="0" algn="l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　　　キャンパスライフ  の配信スケジュールからダウンロードできます。</a:t>
          </a:r>
          <a:endParaRPr lang="en-US" altLang="ja-JP" sz="16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800"/>
            </a:lnSpc>
            <a:defRPr sz="1000"/>
          </a:pPr>
          <a:endParaRPr lang="ja-JP" altLang="en-US" sz="16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9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【2】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今期の典型的な</a:t>
          </a:r>
          <a:r>
            <a:rPr lang="en-US" altLang="ja-JP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週間の生活時間を考えます。</a:t>
          </a:r>
          <a:endParaRPr lang="en-US" altLang="ja-JP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9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  貼り付け用テンプレートを利用して、タイムスケジュール表に</a:t>
          </a:r>
          <a:endParaRPr lang="en-US" altLang="ja-JP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indent="0" algn="l" defTabSz="914400" rtl="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　　　  セルのコピー</a:t>
          </a:r>
          <a:r>
            <a:rPr lang="en-US" altLang="ja-JP" sz="16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&amp;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　貼り付けで貼り付けます。</a:t>
          </a:r>
        </a:p>
        <a:p>
          <a:pPr algn="l" rtl="0">
            <a:lnSpc>
              <a:spcPts val="19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青色　   ⇒　仕事・就寝など固定の時間</a:t>
          </a:r>
        </a:p>
        <a:p>
          <a:pPr algn="l" rtl="0">
            <a:lnSpc>
              <a:spcPts val="19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  <a:p>
          <a:pPr algn="l" rtl="0">
            <a:lnSpc>
              <a:spcPts val="19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【3】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視聴、発言、演習等、「やること」を、「いつやるか」を</a:t>
          </a:r>
        </a:p>
        <a:p>
          <a:pPr algn="l" rtl="0">
            <a:lnSpc>
              <a:spcPts val="19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具体的に考えます。</a:t>
          </a:r>
        </a:p>
        <a:p>
          <a:pPr algn="l" rtl="0">
            <a:lnSpc>
              <a:spcPts val="19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貼り付け用テンプレートを利用して、セルのコピー</a:t>
          </a:r>
          <a:r>
            <a:rPr lang="en-US" altLang="ja-JP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&amp;</a:t>
          </a:r>
        </a:p>
        <a:p>
          <a:pPr algn="l" rtl="0">
            <a:lnSpc>
              <a:spcPts val="19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貼り付けをすると簡単にできます</a:t>
          </a:r>
          <a:endParaRPr lang="en-US" altLang="ja-JP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indent="0" algn="l" defTabSz="914400" rtl="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　　　　黄色　　⇒　通勤等、何かをしながら学習できる時間</a:t>
          </a:r>
        </a:p>
        <a:p>
          <a:pPr marL="0" marR="0" indent="0" algn="l" defTabSz="914400" rtl="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　　　　赤色　  ⇒　学習のために、必ず確保する時間</a:t>
          </a:r>
          <a:endParaRPr lang="en-US" altLang="ja-JP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900"/>
            </a:lnSpc>
            <a:defRPr sz="1000"/>
          </a:pPr>
          <a:endParaRPr lang="en-US" altLang="ja-JP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9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【4】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黄色と赤色の貼り付け用テンプレートを貼りつけると、</a:t>
          </a:r>
          <a:endParaRPr lang="en-US" altLang="ja-JP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9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学習時間が自動計算 されます。</a:t>
          </a:r>
        </a:p>
        <a:p>
          <a:pPr algn="l" rtl="0">
            <a:lnSpc>
              <a:spcPts val="1900"/>
            </a:lnSpc>
            <a:defRPr sz="1000"/>
          </a:pPr>
          <a:endParaRPr lang="ja-JP" altLang="en-US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800"/>
            </a:lnSpc>
            <a:defRPr sz="1000"/>
          </a:pPr>
          <a:endParaRPr lang="ja-JP" altLang="en-US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900"/>
            </a:lnSpc>
            <a:defRPr sz="1000"/>
          </a:pPr>
          <a:endParaRPr lang="ja-JP" altLang="en-US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000"/>
            </a:lnSpc>
            <a:defRPr sz="1000"/>
          </a:pPr>
          <a:endParaRPr lang="ja-JP" altLang="en-US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800"/>
            </a:lnSpc>
            <a:defRPr sz="1000"/>
          </a:pPr>
          <a:endParaRPr lang="ja-JP" altLang="en-US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ircamp.us/campu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69"/>
  <sheetViews>
    <sheetView showGridLines="0" tabSelected="1" view="pageBreakPreview" zoomScale="70" zoomScaleNormal="70" zoomScaleSheetLayoutView="70" workbookViewId="0"/>
  </sheetViews>
  <sheetFormatPr defaultColWidth="6" defaultRowHeight="16.5" customHeight="1" x14ac:dyDescent="0.15"/>
  <cols>
    <col min="1" max="1" width="18.125" style="7" customWidth="1"/>
    <col min="2" max="7" width="13.125" style="18" customWidth="1"/>
    <col min="8" max="8" width="13.125" style="17" customWidth="1"/>
    <col min="9" max="9" width="4.625" style="17" customWidth="1"/>
    <col min="10" max="10" width="24.75" style="7" customWidth="1"/>
    <col min="11" max="11" width="25.375" customWidth="1"/>
    <col min="12" max="12" width="24.125" style="7" customWidth="1"/>
    <col min="13" max="13" width="17.75" style="7" customWidth="1"/>
    <col min="14" max="16384" width="6" style="7"/>
  </cols>
  <sheetData>
    <row r="1" spans="1:90" s="4" customFormat="1" ht="32.25" customHeight="1" x14ac:dyDescent="0.15">
      <c r="A1" s="1" t="s">
        <v>25</v>
      </c>
      <c r="B1" s="2"/>
      <c r="C1" s="3"/>
      <c r="D1" s="3"/>
      <c r="E1" s="163" t="s">
        <v>40</v>
      </c>
      <c r="F1" s="164"/>
      <c r="G1" s="165" t="s">
        <v>41</v>
      </c>
      <c r="H1" s="172"/>
      <c r="I1" s="173"/>
      <c r="J1" s="194"/>
      <c r="K1" s="195"/>
      <c r="L1" s="195"/>
      <c r="M1" s="27"/>
      <c r="N1" s="5"/>
    </row>
    <row r="2" spans="1:90" s="4" customFormat="1" ht="27.75" customHeight="1" thickBot="1" x14ac:dyDescent="0.2">
      <c r="A2" s="112"/>
      <c r="B2" s="2"/>
      <c r="C2" s="3"/>
      <c r="D2" s="3"/>
      <c r="E2" s="168" t="s">
        <v>57</v>
      </c>
      <c r="F2" s="169"/>
      <c r="G2" s="170"/>
      <c r="H2" s="170"/>
      <c r="I2" s="171"/>
      <c r="J2" s="102"/>
      <c r="K2" s="61"/>
      <c r="L2" s="61"/>
      <c r="M2" s="27"/>
      <c r="N2" s="5"/>
    </row>
    <row r="3" spans="1:90" ht="46.5" customHeight="1" x14ac:dyDescent="0.15">
      <c r="A3" s="196" t="s">
        <v>29</v>
      </c>
      <c r="B3" s="186"/>
      <c r="C3" s="187"/>
      <c r="D3" s="187"/>
      <c r="E3" s="188"/>
      <c r="F3" s="188"/>
      <c r="G3" s="188"/>
      <c r="H3" s="189"/>
      <c r="I3" s="116"/>
      <c r="J3" s="194" t="s">
        <v>58</v>
      </c>
      <c r="K3" s="195"/>
      <c r="L3" s="195"/>
    </row>
    <row r="4" spans="1:90" s="9" customFormat="1" ht="45" customHeight="1" x14ac:dyDescent="0.15">
      <c r="A4" s="197"/>
      <c r="B4" s="190"/>
      <c r="C4" s="191"/>
      <c r="D4" s="191"/>
      <c r="E4" s="191"/>
      <c r="F4" s="191"/>
      <c r="G4" s="191"/>
      <c r="H4" s="192"/>
      <c r="I4" s="116"/>
      <c r="J4" s="19"/>
      <c r="K4" s="193" t="s">
        <v>55</v>
      </c>
      <c r="L4" s="6"/>
      <c r="M4" s="10"/>
      <c r="N4" s="8"/>
      <c r="O4" s="10"/>
      <c r="P4" s="8"/>
      <c r="Q4" s="10"/>
      <c r="R4" s="8"/>
      <c r="S4" s="10"/>
      <c r="T4" s="8"/>
      <c r="U4" s="10"/>
      <c r="V4" s="8"/>
      <c r="W4" s="10"/>
      <c r="X4" s="8"/>
      <c r="Y4" s="10"/>
      <c r="Z4" s="8"/>
      <c r="AA4" s="10"/>
      <c r="AB4" s="8"/>
      <c r="AC4" s="10"/>
      <c r="AD4" s="8"/>
      <c r="AE4" s="10"/>
      <c r="AF4" s="8"/>
      <c r="AG4" s="10"/>
      <c r="AH4" s="8"/>
      <c r="AI4" s="10"/>
      <c r="AJ4" s="8"/>
      <c r="AK4" s="10"/>
      <c r="AL4" s="8"/>
      <c r="AM4" s="10"/>
      <c r="AN4" s="8"/>
      <c r="AO4" s="10"/>
      <c r="AP4" s="8"/>
      <c r="AQ4" s="10"/>
      <c r="AR4" s="8"/>
      <c r="AS4" s="10"/>
      <c r="AT4" s="8"/>
      <c r="AU4" s="10"/>
      <c r="AV4" s="8"/>
      <c r="AW4" s="10"/>
      <c r="AX4" s="8"/>
      <c r="AY4" s="10"/>
      <c r="AZ4" s="8"/>
      <c r="BA4" s="10"/>
      <c r="BB4" s="8"/>
      <c r="BC4" s="10"/>
      <c r="BD4" s="8"/>
      <c r="BE4" s="10"/>
      <c r="BF4" s="8"/>
      <c r="BG4" s="10"/>
      <c r="BH4" s="8"/>
      <c r="BI4" s="10"/>
      <c r="BJ4" s="8"/>
      <c r="BK4" s="10"/>
      <c r="BL4" s="8"/>
      <c r="BM4" s="10"/>
      <c r="BN4" s="8"/>
      <c r="BO4" s="10"/>
      <c r="BP4" s="8"/>
      <c r="BQ4" s="10"/>
      <c r="BR4" s="8"/>
      <c r="BS4" s="10"/>
      <c r="BT4" s="8"/>
      <c r="BU4" s="10"/>
      <c r="BV4" s="8"/>
      <c r="BW4" s="10"/>
      <c r="BX4" s="8"/>
      <c r="BY4" s="10"/>
      <c r="BZ4" s="8"/>
      <c r="CA4" s="10"/>
      <c r="CB4" s="8"/>
      <c r="CC4" s="10"/>
      <c r="CD4" s="8"/>
      <c r="CE4" s="10"/>
      <c r="CF4" s="8"/>
      <c r="CG4" s="10"/>
      <c r="CH4" s="8"/>
      <c r="CI4" s="10"/>
      <c r="CJ4" s="8"/>
      <c r="CK4" s="10"/>
      <c r="CL4" s="8"/>
    </row>
    <row r="5" spans="1:90" s="12" customFormat="1" ht="18" customHeight="1" x14ac:dyDescent="0.15">
      <c r="A5" s="44"/>
      <c r="B5" s="43" t="s">
        <v>14</v>
      </c>
      <c r="C5" s="38" t="s">
        <v>20</v>
      </c>
      <c r="D5" s="37" t="s">
        <v>21</v>
      </c>
      <c r="E5" s="38" t="s">
        <v>22</v>
      </c>
      <c r="F5" s="37" t="s">
        <v>23</v>
      </c>
      <c r="G5" s="39" t="s">
        <v>19</v>
      </c>
      <c r="H5" s="42" t="s">
        <v>24</v>
      </c>
      <c r="I5" s="117"/>
      <c r="J5" s="11"/>
      <c r="K5" s="193"/>
      <c r="L5" s="8"/>
      <c r="M5" s="13"/>
      <c r="N5" s="11"/>
      <c r="O5" s="13"/>
      <c r="P5" s="11"/>
      <c r="Q5" s="13"/>
      <c r="R5" s="11"/>
      <c r="S5" s="13"/>
      <c r="T5" s="11"/>
      <c r="U5" s="13"/>
      <c r="V5" s="11"/>
      <c r="W5" s="13"/>
      <c r="X5" s="11"/>
      <c r="Y5" s="13"/>
      <c r="Z5" s="11"/>
      <c r="AA5" s="13"/>
      <c r="AB5" s="11"/>
      <c r="AC5" s="13"/>
      <c r="AD5" s="11"/>
      <c r="AE5" s="13"/>
      <c r="AF5" s="11"/>
      <c r="AG5" s="13"/>
      <c r="AH5" s="11"/>
      <c r="AI5" s="13"/>
      <c r="AJ5" s="11"/>
      <c r="AK5" s="13"/>
      <c r="AL5" s="11"/>
      <c r="AM5" s="13"/>
      <c r="AN5" s="11"/>
      <c r="AO5" s="13"/>
      <c r="AP5" s="11"/>
      <c r="AQ5" s="13"/>
      <c r="AR5" s="11"/>
      <c r="AS5" s="13"/>
      <c r="AT5" s="11"/>
      <c r="AU5" s="13"/>
      <c r="AV5" s="11"/>
      <c r="AW5" s="13"/>
      <c r="AX5" s="11"/>
      <c r="AY5" s="13"/>
      <c r="AZ5" s="11"/>
      <c r="BA5" s="13"/>
      <c r="BB5" s="11"/>
      <c r="BC5" s="13"/>
      <c r="BD5" s="11"/>
      <c r="BE5" s="13"/>
      <c r="BF5" s="11"/>
      <c r="BG5" s="13"/>
      <c r="BH5" s="11"/>
      <c r="BI5" s="13"/>
      <c r="BJ5" s="11"/>
      <c r="BK5" s="13"/>
      <c r="BL5" s="11"/>
      <c r="BM5" s="13"/>
      <c r="BN5" s="11"/>
      <c r="BO5" s="13"/>
      <c r="BP5" s="11"/>
      <c r="BQ5" s="13"/>
      <c r="BR5" s="11"/>
      <c r="BS5" s="13"/>
      <c r="BT5" s="11"/>
      <c r="BU5" s="13"/>
      <c r="BV5" s="11"/>
      <c r="BW5" s="13"/>
      <c r="BX5" s="11"/>
      <c r="BY5" s="13"/>
      <c r="BZ5" s="11"/>
      <c r="CA5" s="13"/>
      <c r="CB5" s="11"/>
      <c r="CC5" s="13"/>
      <c r="CD5" s="11"/>
      <c r="CE5" s="13"/>
      <c r="CF5" s="11"/>
      <c r="CG5" s="13"/>
      <c r="CH5" s="11"/>
      <c r="CI5" s="13"/>
      <c r="CJ5" s="11"/>
      <c r="CK5" s="13"/>
      <c r="CL5" s="11"/>
    </row>
    <row r="6" spans="1:90" s="6" customFormat="1" ht="13.5" customHeight="1" x14ac:dyDescent="0.15">
      <c r="A6" s="45">
        <v>0.16666666666666666</v>
      </c>
      <c r="B6" s="142"/>
      <c r="C6" s="23"/>
      <c r="D6" s="23"/>
      <c r="E6" s="23"/>
      <c r="F6" s="23"/>
      <c r="G6" s="23"/>
      <c r="H6" s="143"/>
      <c r="I6" s="118"/>
      <c r="J6" s="14"/>
    </row>
    <row r="7" spans="1:90" s="6" customFormat="1" ht="13.5" customHeight="1" x14ac:dyDescent="0.15">
      <c r="A7" s="46"/>
      <c r="B7" s="144"/>
      <c r="C7" s="22"/>
      <c r="D7" s="22"/>
      <c r="E7" s="22"/>
      <c r="F7" s="22"/>
      <c r="G7" s="22"/>
      <c r="H7" s="145"/>
      <c r="I7" s="118"/>
      <c r="J7" s="20" t="s">
        <v>12</v>
      </c>
    </row>
    <row r="8" spans="1:90" s="6" customFormat="1" ht="13.5" customHeight="1" x14ac:dyDescent="0.15">
      <c r="A8" s="47">
        <v>0.20833333333333334</v>
      </c>
      <c r="B8" s="142"/>
      <c r="C8" s="23"/>
      <c r="D8" s="23"/>
      <c r="E8" s="23"/>
      <c r="F8" s="23"/>
      <c r="G8" s="23"/>
      <c r="H8" s="143"/>
      <c r="I8" s="118"/>
      <c r="J8" s="176" t="s">
        <v>15</v>
      </c>
      <c r="K8" s="178" t="s">
        <v>13</v>
      </c>
      <c r="L8" s="180" t="s">
        <v>3</v>
      </c>
      <c r="M8" s="182" t="s">
        <v>5</v>
      </c>
      <c r="N8" s="15"/>
    </row>
    <row r="9" spans="1:90" s="6" customFormat="1" ht="13.5" customHeight="1" x14ac:dyDescent="0.15">
      <c r="A9" s="48"/>
      <c r="B9" s="144"/>
      <c r="C9" s="22"/>
      <c r="D9" s="22"/>
      <c r="E9" s="22"/>
      <c r="F9" s="22"/>
      <c r="G9" s="22"/>
      <c r="H9" s="145"/>
      <c r="I9" s="118"/>
      <c r="J9" s="177"/>
      <c r="K9" s="179"/>
      <c r="L9" s="181"/>
      <c r="M9" s="175"/>
      <c r="N9" s="15"/>
    </row>
    <row r="10" spans="1:90" s="6" customFormat="1" ht="13.5" customHeight="1" x14ac:dyDescent="0.15">
      <c r="A10" s="47">
        <v>0.25</v>
      </c>
      <c r="B10" s="142"/>
      <c r="C10" s="23"/>
      <c r="D10" s="23"/>
      <c r="E10" s="23"/>
      <c r="F10" s="23"/>
      <c r="G10" s="23"/>
      <c r="H10" s="143"/>
      <c r="I10" s="118"/>
      <c r="J10" s="176" t="s">
        <v>17</v>
      </c>
      <c r="K10" s="184" t="s">
        <v>11</v>
      </c>
      <c r="L10" s="174" t="s">
        <v>4</v>
      </c>
      <c r="M10" s="174" t="s">
        <v>6</v>
      </c>
      <c r="N10" s="16"/>
    </row>
    <row r="11" spans="1:90" s="6" customFormat="1" ht="13.5" customHeight="1" x14ac:dyDescent="0.15">
      <c r="A11" s="49"/>
      <c r="B11" s="144"/>
      <c r="C11" s="22"/>
      <c r="D11" s="22"/>
      <c r="E11" s="22"/>
      <c r="F11" s="22"/>
      <c r="G11" s="22"/>
      <c r="H11" s="145"/>
      <c r="I11" s="118"/>
      <c r="J11" s="183"/>
      <c r="K11" s="185"/>
      <c r="L11" s="175"/>
      <c r="M11" s="175"/>
      <c r="N11" s="15"/>
    </row>
    <row r="12" spans="1:90" s="6" customFormat="1" ht="13.5" customHeight="1" x14ac:dyDescent="0.15">
      <c r="A12" s="47">
        <v>0.29166666666666669</v>
      </c>
      <c r="B12" s="142"/>
      <c r="C12" s="23"/>
      <c r="D12" s="23"/>
      <c r="E12" s="23"/>
      <c r="F12" s="23"/>
      <c r="G12" s="23"/>
      <c r="H12" s="143"/>
      <c r="I12" s="118"/>
      <c r="J12" s="99" t="s">
        <v>7</v>
      </c>
      <c r="K12" s="34" t="s">
        <v>16</v>
      </c>
      <c r="L12" s="160" t="s">
        <v>8</v>
      </c>
      <c r="M12" s="159" t="s">
        <v>9</v>
      </c>
      <c r="N12" s="21"/>
    </row>
    <row r="13" spans="1:90" ht="13.5" customHeight="1" x14ac:dyDescent="0.15">
      <c r="A13" s="50"/>
      <c r="B13" s="144"/>
      <c r="C13" s="22"/>
      <c r="D13" s="22"/>
      <c r="E13" s="22"/>
      <c r="F13" s="22"/>
      <c r="G13" s="22"/>
      <c r="H13" s="145"/>
      <c r="I13" s="118"/>
      <c r="J13" s="99" t="s">
        <v>33</v>
      </c>
      <c r="K13" s="34" t="s">
        <v>10</v>
      </c>
      <c r="L13" s="160" t="s">
        <v>18</v>
      </c>
      <c r="M13" s="141"/>
      <c r="N13" s="21"/>
    </row>
    <row r="14" spans="1:90" ht="13.5" customHeight="1" x14ac:dyDescent="0.15">
      <c r="A14" s="47">
        <v>0.33333333333333298</v>
      </c>
      <c r="B14" s="142"/>
      <c r="C14" s="23"/>
      <c r="D14" s="23"/>
      <c r="E14" s="23"/>
      <c r="F14" s="23"/>
      <c r="G14" s="23"/>
      <c r="H14" s="143"/>
      <c r="I14" s="119"/>
      <c r="J14" s="56" t="s">
        <v>0</v>
      </c>
      <c r="K14" s="56" t="s">
        <v>1</v>
      </c>
      <c r="L14" s="122" t="s">
        <v>52</v>
      </c>
      <c r="M14" s="23"/>
      <c r="N14" s="21"/>
    </row>
    <row r="15" spans="1:90" ht="13.5" customHeight="1" x14ac:dyDescent="0.15">
      <c r="A15" s="48"/>
      <c r="B15" s="144"/>
      <c r="C15" s="22"/>
      <c r="D15" s="22"/>
      <c r="E15" s="22"/>
      <c r="F15" s="22"/>
      <c r="G15" s="22"/>
      <c r="H15" s="145"/>
      <c r="I15" s="120"/>
      <c r="J15" s="124" t="s">
        <v>30</v>
      </c>
      <c r="K15" s="79" t="s">
        <v>42</v>
      </c>
      <c r="L15" s="140" t="s">
        <v>26</v>
      </c>
      <c r="M15" s="22"/>
      <c r="N15" s="21"/>
    </row>
    <row r="16" spans="1:90" ht="13.5" customHeight="1" x14ac:dyDescent="0.15">
      <c r="A16" s="45">
        <v>0.375</v>
      </c>
      <c r="B16" s="142"/>
      <c r="C16" s="23"/>
      <c r="D16" s="23"/>
      <c r="E16" s="23"/>
      <c r="F16" s="23"/>
      <c r="G16" s="23"/>
      <c r="H16" s="143"/>
      <c r="I16" s="119"/>
      <c r="J16" s="21"/>
      <c r="K16" s="21"/>
      <c r="L16" s="21"/>
      <c r="M16" s="21"/>
      <c r="N16" s="21"/>
    </row>
    <row r="17" spans="1:15" ht="13.5" customHeight="1" x14ac:dyDescent="0.15">
      <c r="A17" s="46"/>
      <c r="B17" s="144"/>
      <c r="C17" s="22"/>
      <c r="D17" s="22"/>
      <c r="E17" s="22"/>
      <c r="F17" s="22"/>
      <c r="G17" s="22"/>
      <c r="H17" s="145"/>
      <c r="I17" s="120"/>
      <c r="J17" s="21"/>
      <c r="K17" s="21"/>
      <c r="L17" s="21"/>
      <c r="M17" s="21"/>
      <c r="N17" s="21"/>
    </row>
    <row r="18" spans="1:15" ht="13.5" customHeight="1" x14ac:dyDescent="0.15">
      <c r="A18" s="47">
        <v>0.41666666666666602</v>
      </c>
      <c r="B18" s="142"/>
      <c r="C18" s="23"/>
      <c r="D18" s="23"/>
      <c r="E18" s="23"/>
      <c r="F18" s="23"/>
      <c r="G18" s="23"/>
      <c r="H18" s="143"/>
      <c r="I18" s="66"/>
      <c r="J18" s="21"/>
      <c r="K18" s="21"/>
      <c r="L18" s="66"/>
      <c r="M18" s="36"/>
    </row>
    <row r="19" spans="1:15" ht="13.5" customHeight="1" x14ac:dyDescent="0.15">
      <c r="A19" s="48"/>
      <c r="B19" s="144"/>
      <c r="C19" s="22"/>
      <c r="D19" s="22"/>
      <c r="E19" s="22"/>
      <c r="F19" s="22"/>
      <c r="G19" s="22"/>
      <c r="H19" s="145"/>
      <c r="I19" s="121"/>
      <c r="J19" s="123"/>
      <c r="K19" s="67"/>
      <c r="L19" s="21"/>
    </row>
    <row r="20" spans="1:15" ht="13.5" customHeight="1" x14ac:dyDescent="0.15">
      <c r="A20" s="45">
        <v>0.45833333333333298</v>
      </c>
      <c r="B20" s="142"/>
      <c r="C20" s="23"/>
      <c r="D20" s="23"/>
      <c r="E20" s="23"/>
      <c r="F20" s="23"/>
      <c r="G20" s="23"/>
      <c r="H20" s="143"/>
      <c r="I20" s="113"/>
      <c r="J20" s="24"/>
      <c r="K20" s="24"/>
      <c r="L20" s="25"/>
      <c r="O20" s="31"/>
    </row>
    <row r="21" spans="1:15" ht="13.5" customHeight="1" x14ac:dyDescent="0.15">
      <c r="A21" s="51"/>
      <c r="B21" s="144"/>
      <c r="C21" s="22"/>
      <c r="D21" s="22"/>
      <c r="E21" s="22"/>
      <c r="F21" s="22"/>
      <c r="G21" s="22"/>
      <c r="H21" s="145"/>
      <c r="I21" s="113"/>
      <c r="J21" s="25"/>
      <c r="K21" s="28"/>
      <c r="M21" s="29"/>
      <c r="O21" s="32"/>
    </row>
    <row r="22" spans="1:15" s="6" customFormat="1" ht="13.5" customHeight="1" x14ac:dyDescent="0.15">
      <c r="A22" s="47">
        <v>0.5</v>
      </c>
      <c r="B22" s="142"/>
      <c r="C22" s="23"/>
      <c r="D22" s="23"/>
      <c r="E22" s="23"/>
      <c r="F22" s="23"/>
      <c r="G22" s="23"/>
      <c r="H22" s="143"/>
      <c r="I22" s="114"/>
      <c r="J22" s="24"/>
      <c r="K22" s="28"/>
      <c r="M22" s="30"/>
      <c r="O22" s="32"/>
    </row>
    <row r="23" spans="1:15" ht="13.5" customHeight="1" x14ac:dyDescent="0.15">
      <c r="A23" s="50"/>
      <c r="B23" s="144"/>
      <c r="C23" s="22"/>
      <c r="D23" s="22"/>
      <c r="E23" s="22"/>
      <c r="F23" s="22"/>
      <c r="G23" s="22"/>
      <c r="H23" s="145"/>
      <c r="I23" s="113"/>
      <c r="J23" s="24"/>
      <c r="K23" s="28"/>
    </row>
    <row r="24" spans="1:15" ht="13.5" customHeight="1" x14ac:dyDescent="0.15">
      <c r="A24" s="45">
        <v>0.54166666666666596</v>
      </c>
      <c r="B24" s="142"/>
      <c r="C24" s="23"/>
      <c r="D24" s="23"/>
      <c r="E24" s="23"/>
      <c r="F24" s="23"/>
      <c r="G24" s="23"/>
      <c r="H24" s="143"/>
      <c r="I24" s="113"/>
      <c r="J24" s="24"/>
      <c r="K24" s="24"/>
    </row>
    <row r="25" spans="1:15" ht="13.5" customHeight="1" x14ac:dyDescent="0.15">
      <c r="A25" s="52"/>
      <c r="B25" s="144"/>
      <c r="C25" s="22"/>
      <c r="D25" s="22"/>
      <c r="E25" s="22"/>
      <c r="F25" s="22"/>
      <c r="G25" s="22"/>
      <c r="H25" s="145"/>
      <c r="I25" s="113"/>
      <c r="J25" s="24"/>
      <c r="K25" s="24"/>
      <c r="L25" s="6"/>
    </row>
    <row r="26" spans="1:15" s="6" customFormat="1" ht="13.5" customHeight="1" x14ac:dyDescent="0.15">
      <c r="A26" s="47">
        <v>0.58333333333333304</v>
      </c>
      <c r="B26" s="142"/>
      <c r="C26" s="23"/>
      <c r="D26" s="23"/>
      <c r="E26" s="23"/>
      <c r="F26" s="23"/>
      <c r="G26" s="23"/>
      <c r="H26" s="143"/>
      <c r="I26" s="119"/>
      <c r="J26" s="24"/>
      <c r="K26" s="24"/>
    </row>
    <row r="27" spans="1:15" s="6" customFormat="1" ht="13.5" customHeight="1" x14ac:dyDescent="0.15">
      <c r="A27" s="49"/>
      <c r="B27" s="144"/>
      <c r="C27" s="22"/>
      <c r="D27" s="22"/>
      <c r="E27" s="22"/>
      <c r="F27" s="22"/>
      <c r="G27" s="22"/>
      <c r="H27" s="145"/>
      <c r="I27" s="120"/>
      <c r="J27" s="24"/>
      <c r="K27" s="24"/>
      <c r="L27" s="7"/>
    </row>
    <row r="28" spans="1:15" ht="13.5" customHeight="1" x14ac:dyDescent="0.15">
      <c r="A28" s="45">
        <v>0.625</v>
      </c>
      <c r="B28" s="142"/>
      <c r="C28" s="23"/>
      <c r="D28" s="23"/>
      <c r="E28" s="23"/>
      <c r="F28" s="23"/>
      <c r="G28" s="23"/>
      <c r="H28" s="143"/>
      <c r="I28" s="119"/>
      <c r="J28" s="24"/>
      <c r="K28" s="24"/>
    </row>
    <row r="29" spans="1:15" ht="13.5" customHeight="1" x14ac:dyDescent="0.15">
      <c r="A29" s="52"/>
      <c r="B29" s="144"/>
      <c r="C29" s="22"/>
      <c r="D29" s="22"/>
      <c r="E29" s="22"/>
      <c r="F29" s="22"/>
      <c r="G29" s="22"/>
      <c r="H29" s="145"/>
      <c r="I29" s="120"/>
      <c r="J29" s="24"/>
      <c r="K29" s="24"/>
    </row>
    <row r="30" spans="1:15" ht="13.5" customHeight="1" x14ac:dyDescent="0.15">
      <c r="A30" s="47">
        <v>0.66666666666666596</v>
      </c>
      <c r="B30" s="142"/>
      <c r="C30" s="23"/>
      <c r="D30" s="23"/>
      <c r="E30" s="23"/>
      <c r="F30" s="23"/>
      <c r="G30" s="23"/>
      <c r="H30" s="143"/>
      <c r="I30" s="113"/>
      <c r="J30" s="26"/>
      <c r="K30" s="26"/>
    </row>
    <row r="31" spans="1:15" ht="13.5" customHeight="1" x14ac:dyDescent="0.15">
      <c r="A31" s="49"/>
      <c r="B31" s="144"/>
      <c r="C31" s="22"/>
      <c r="D31" s="22"/>
      <c r="E31" s="22"/>
      <c r="F31" s="22"/>
      <c r="G31" s="22"/>
      <c r="H31" s="145"/>
      <c r="I31" s="113"/>
      <c r="J31" s="26"/>
      <c r="K31" s="26"/>
    </row>
    <row r="32" spans="1:15" ht="13.5" customHeight="1" x14ac:dyDescent="0.15">
      <c r="A32" s="45">
        <v>0.70833333333333304</v>
      </c>
      <c r="B32" s="142"/>
      <c r="C32" s="23"/>
      <c r="D32" s="23"/>
      <c r="E32" s="23"/>
      <c r="F32" s="23"/>
      <c r="G32" s="23"/>
      <c r="H32" s="143"/>
      <c r="I32" s="113"/>
      <c r="J32" s="26"/>
      <c r="K32" s="26"/>
    </row>
    <row r="33" spans="1:11" ht="13.5" customHeight="1" x14ac:dyDescent="0.15">
      <c r="A33" s="52"/>
      <c r="B33" s="144"/>
      <c r="C33" s="22"/>
      <c r="D33" s="22"/>
      <c r="E33" s="22"/>
      <c r="F33" s="22"/>
      <c r="G33" s="22"/>
      <c r="H33" s="145"/>
      <c r="I33" s="113"/>
      <c r="J33" s="26"/>
      <c r="K33" s="26"/>
    </row>
    <row r="34" spans="1:11" ht="13.5" customHeight="1" x14ac:dyDescent="0.15">
      <c r="A34" s="47">
        <v>0.750000000000001</v>
      </c>
      <c r="B34" s="142"/>
      <c r="C34" s="23"/>
      <c r="D34" s="23"/>
      <c r="E34" s="23"/>
      <c r="F34" s="23"/>
      <c r="G34" s="23"/>
      <c r="H34" s="143"/>
      <c r="I34" s="113"/>
      <c r="J34" s="26"/>
      <c r="K34" s="26"/>
    </row>
    <row r="35" spans="1:11" ht="13.5" customHeight="1" x14ac:dyDescent="0.15">
      <c r="A35" s="49"/>
      <c r="B35" s="144"/>
      <c r="C35" s="22"/>
      <c r="D35" s="22"/>
      <c r="E35" s="22"/>
      <c r="F35" s="22"/>
      <c r="G35" s="22"/>
      <c r="H35" s="145"/>
      <c r="I35" s="113"/>
      <c r="J35" s="26"/>
      <c r="K35" s="26"/>
    </row>
    <row r="36" spans="1:11" ht="13.5" customHeight="1" x14ac:dyDescent="0.15">
      <c r="A36" s="45">
        <v>0.79166666666666796</v>
      </c>
      <c r="B36" s="142"/>
      <c r="C36" s="23"/>
      <c r="D36" s="23"/>
      <c r="E36" s="23"/>
      <c r="F36" s="23"/>
      <c r="G36" s="23"/>
      <c r="H36" s="143"/>
      <c r="I36" s="113"/>
      <c r="J36" s="26"/>
      <c r="K36" s="26"/>
    </row>
    <row r="37" spans="1:11" ht="13.5" customHeight="1" x14ac:dyDescent="0.15">
      <c r="A37" s="52"/>
      <c r="B37" s="144"/>
      <c r="C37" s="22"/>
      <c r="D37" s="22"/>
      <c r="E37" s="22"/>
      <c r="F37" s="22"/>
      <c r="G37" s="22"/>
      <c r="H37" s="145"/>
      <c r="I37" s="113"/>
      <c r="J37" s="26"/>
      <c r="K37" s="26"/>
    </row>
    <row r="38" spans="1:11" ht="13.5" customHeight="1" x14ac:dyDescent="0.15">
      <c r="A38" s="47">
        <v>0.83333333333333504</v>
      </c>
      <c r="B38" s="142"/>
      <c r="C38" s="23"/>
      <c r="D38" s="23"/>
      <c r="E38" s="23"/>
      <c r="F38" s="23"/>
      <c r="G38" s="23"/>
      <c r="H38" s="143"/>
      <c r="I38" s="119"/>
    </row>
    <row r="39" spans="1:11" ht="13.5" customHeight="1" x14ac:dyDescent="0.15">
      <c r="A39" s="49"/>
      <c r="B39" s="144"/>
      <c r="C39" s="22"/>
      <c r="D39" s="22"/>
      <c r="E39" s="22"/>
      <c r="F39" s="22"/>
      <c r="G39" s="22"/>
      <c r="H39" s="145"/>
      <c r="I39" s="120"/>
    </row>
    <row r="40" spans="1:11" ht="13.5" customHeight="1" x14ac:dyDescent="0.15">
      <c r="A40" s="45">
        <v>0.875000000000002</v>
      </c>
      <c r="B40" s="142"/>
      <c r="C40" s="23"/>
      <c r="D40" s="23"/>
      <c r="E40" s="23"/>
      <c r="F40" s="23"/>
      <c r="G40" s="23"/>
      <c r="H40" s="143"/>
      <c r="I40" s="123"/>
    </row>
    <row r="41" spans="1:11" ht="13.5" customHeight="1" x14ac:dyDescent="0.15">
      <c r="A41" s="51"/>
      <c r="B41" s="144"/>
      <c r="C41" s="22"/>
      <c r="D41" s="22"/>
      <c r="E41" s="22"/>
      <c r="F41" s="22"/>
      <c r="G41" s="22"/>
      <c r="H41" s="145"/>
      <c r="I41" s="123"/>
    </row>
    <row r="42" spans="1:11" ht="13.5" customHeight="1" x14ac:dyDescent="0.15">
      <c r="A42" s="47">
        <v>0.91666666666666896</v>
      </c>
      <c r="B42" s="142"/>
      <c r="C42" s="23"/>
      <c r="D42" s="23"/>
      <c r="E42" s="23"/>
      <c r="F42" s="23"/>
      <c r="G42" s="23"/>
      <c r="H42" s="143"/>
      <c r="I42" s="67"/>
    </row>
    <row r="43" spans="1:11" ht="13.5" customHeight="1" x14ac:dyDescent="0.15">
      <c r="A43" s="48"/>
      <c r="B43" s="144"/>
      <c r="C43" s="22"/>
      <c r="D43" s="22"/>
      <c r="E43" s="22"/>
      <c r="F43" s="22"/>
      <c r="G43" s="22"/>
      <c r="H43" s="145"/>
      <c r="I43" s="67"/>
    </row>
    <row r="44" spans="1:11" ht="13.5" customHeight="1" x14ac:dyDescent="0.15">
      <c r="A44" s="45">
        <v>0.95833333333333603</v>
      </c>
      <c r="B44" s="142"/>
      <c r="C44" s="23"/>
      <c r="D44" s="23"/>
      <c r="E44" s="23"/>
      <c r="F44" s="23"/>
      <c r="G44" s="23"/>
      <c r="H44" s="143"/>
      <c r="I44" s="119"/>
    </row>
    <row r="45" spans="1:11" ht="13.5" customHeight="1" x14ac:dyDescent="0.15">
      <c r="A45" s="51"/>
      <c r="B45" s="144"/>
      <c r="C45" s="22"/>
      <c r="D45" s="22"/>
      <c r="E45" s="22"/>
      <c r="F45" s="22"/>
      <c r="G45" s="22"/>
      <c r="H45" s="145"/>
      <c r="I45" s="120"/>
    </row>
    <row r="46" spans="1:11" ht="13.5" customHeight="1" x14ac:dyDescent="0.15">
      <c r="A46" s="47">
        <v>1</v>
      </c>
      <c r="B46" s="142"/>
      <c r="C46" s="23"/>
      <c r="D46" s="23"/>
      <c r="E46" s="23"/>
      <c r="F46" s="23"/>
      <c r="G46" s="23"/>
      <c r="H46" s="143"/>
      <c r="I46" s="118"/>
    </row>
    <row r="47" spans="1:11" ht="13.5" customHeight="1" x14ac:dyDescent="0.15">
      <c r="A47" s="49"/>
      <c r="B47" s="144"/>
      <c r="C47" s="22"/>
      <c r="D47" s="22"/>
      <c r="E47" s="22"/>
      <c r="F47" s="22"/>
      <c r="G47" s="22"/>
      <c r="H47" s="145"/>
      <c r="I47" s="118"/>
    </row>
    <row r="48" spans="1:11" ht="13.5" customHeight="1" x14ac:dyDescent="0.15">
      <c r="A48" s="45">
        <v>1.0416666666666701</v>
      </c>
      <c r="B48" s="142"/>
      <c r="C48" s="23"/>
      <c r="D48" s="23"/>
      <c r="E48" s="23"/>
      <c r="F48" s="23"/>
      <c r="G48" s="23"/>
      <c r="H48" s="143"/>
      <c r="I48" s="118"/>
    </row>
    <row r="49" spans="1:9" ht="13.5" customHeight="1" x14ac:dyDescent="0.15">
      <c r="A49" s="48"/>
      <c r="B49" s="144"/>
      <c r="C49" s="22"/>
      <c r="D49" s="22"/>
      <c r="E49" s="22"/>
      <c r="F49" s="22"/>
      <c r="G49" s="22"/>
      <c r="H49" s="145"/>
      <c r="I49" s="118"/>
    </row>
    <row r="50" spans="1:9" ht="13.5" customHeight="1" x14ac:dyDescent="0.15">
      <c r="A50" s="45">
        <v>8.3333333333333329E-2</v>
      </c>
      <c r="B50" s="142"/>
      <c r="C50" s="23"/>
      <c r="D50" s="23"/>
      <c r="E50" s="23"/>
      <c r="F50" s="23"/>
      <c r="G50" s="23"/>
      <c r="H50" s="143"/>
      <c r="I50" s="118"/>
    </row>
    <row r="51" spans="1:9" ht="13.5" customHeight="1" x14ac:dyDescent="0.15">
      <c r="A51" s="52"/>
      <c r="B51" s="144"/>
      <c r="C51" s="22"/>
      <c r="D51" s="22"/>
      <c r="E51" s="22"/>
      <c r="F51" s="22"/>
      <c r="G51" s="22"/>
      <c r="H51" s="145"/>
      <c r="I51" s="118"/>
    </row>
    <row r="52" spans="1:9" ht="13.5" customHeight="1" x14ac:dyDescent="0.15">
      <c r="A52" s="47">
        <v>0.125</v>
      </c>
      <c r="B52" s="142"/>
      <c r="C52" s="23"/>
      <c r="D52" s="23"/>
      <c r="E52" s="23"/>
      <c r="F52" s="23"/>
      <c r="G52" s="23"/>
      <c r="H52" s="143"/>
      <c r="I52" s="118"/>
    </row>
    <row r="53" spans="1:9" ht="13.5" customHeight="1" thickBot="1" x14ac:dyDescent="0.2">
      <c r="A53" s="53"/>
      <c r="B53" s="146"/>
      <c r="C53" s="147"/>
      <c r="D53" s="147"/>
      <c r="E53" s="147"/>
      <c r="F53" s="147"/>
      <c r="G53" s="147"/>
      <c r="H53" s="148"/>
      <c r="I53" s="118"/>
    </row>
    <row r="54" spans="1:9" ht="16.5" customHeight="1" thickBot="1" x14ac:dyDescent="0.2">
      <c r="B54" s="166" t="s">
        <v>43</v>
      </c>
      <c r="C54" s="167"/>
      <c r="D54" s="167"/>
      <c r="E54" s="167"/>
      <c r="F54" s="167"/>
      <c r="G54" s="167"/>
      <c r="H54" s="167"/>
      <c r="I54" s="115"/>
    </row>
    <row r="55" spans="1:9" ht="16.5" customHeight="1" x14ac:dyDescent="0.15">
      <c r="A55" s="80" t="s">
        <v>27</v>
      </c>
      <c r="B55" s="86">
        <f>COUNTIF(B$6:B$53,"視聴")/2</f>
        <v>0</v>
      </c>
      <c r="C55" s="86">
        <f t="shared" ref="C55:H55" si="0">COUNTIF(C$6:C$53,"視聴")/2</f>
        <v>0</v>
      </c>
      <c r="D55" s="86">
        <f t="shared" si="0"/>
        <v>0</v>
      </c>
      <c r="E55" s="86">
        <f t="shared" si="0"/>
        <v>0</v>
      </c>
      <c r="F55" s="86">
        <f t="shared" si="0"/>
        <v>0</v>
      </c>
      <c r="G55" s="86">
        <f t="shared" si="0"/>
        <v>0</v>
      </c>
      <c r="H55" s="126">
        <f t="shared" si="0"/>
        <v>0</v>
      </c>
      <c r="I55" s="133">
        <f>SUM(B55:H55)</f>
        <v>0</v>
      </c>
    </row>
    <row r="56" spans="1:9" ht="16.5" customHeight="1" x14ac:dyDescent="0.15">
      <c r="A56" s="81" t="s">
        <v>28</v>
      </c>
      <c r="B56" s="85">
        <f>COUNTIF(B$6:B$53,"発言")/2</f>
        <v>0</v>
      </c>
      <c r="C56" s="85">
        <f t="shared" ref="C56:H56" si="1">COUNTIF(C$6:C$53,"発言")/2</f>
        <v>0</v>
      </c>
      <c r="D56" s="85">
        <f t="shared" si="1"/>
        <v>0</v>
      </c>
      <c r="E56" s="85">
        <f t="shared" si="1"/>
        <v>0</v>
      </c>
      <c r="F56" s="85">
        <f t="shared" si="1"/>
        <v>0</v>
      </c>
      <c r="G56" s="85">
        <f t="shared" si="1"/>
        <v>0</v>
      </c>
      <c r="H56" s="127">
        <f t="shared" si="1"/>
        <v>0</v>
      </c>
      <c r="I56" s="134">
        <f t="shared" ref="I56:I67" si="2">SUM(B56:H56)</f>
        <v>0</v>
      </c>
    </row>
    <row r="57" spans="1:9" ht="16.5" customHeight="1" x14ac:dyDescent="0.15">
      <c r="A57" s="84" t="s">
        <v>42</v>
      </c>
      <c r="B57" s="85">
        <f>COUNTIF(B$6:B$53,"演習課題")/2</f>
        <v>0</v>
      </c>
      <c r="C57" s="85">
        <f t="shared" ref="C57:H57" si="3">COUNTIF(C$6:C$53,"演習課題")/2</f>
        <v>0</v>
      </c>
      <c r="D57" s="85">
        <f t="shared" si="3"/>
        <v>0</v>
      </c>
      <c r="E57" s="85">
        <f t="shared" si="3"/>
        <v>0</v>
      </c>
      <c r="F57" s="85">
        <f t="shared" si="3"/>
        <v>0</v>
      </c>
      <c r="G57" s="85">
        <f t="shared" si="3"/>
        <v>0</v>
      </c>
      <c r="H57" s="127">
        <f t="shared" si="3"/>
        <v>0</v>
      </c>
      <c r="I57" s="134">
        <f t="shared" si="2"/>
        <v>0</v>
      </c>
    </row>
    <row r="58" spans="1:9" ht="16.5" customHeight="1" x14ac:dyDescent="0.15">
      <c r="A58" s="162" t="s">
        <v>56</v>
      </c>
      <c r="B58" s="85">
        <f t="shared" ref="B58:H58" si="4">COUNTIF(B$6:B$53,"英会話")/2</f>
        <v>0</v>
      </c>
      <c r="C58" s="85">
        <f t="shared" si="4"/>
        <v>0</v>
      </c>
      <c r="D58" s="85">
        <f t="shared" si="4"/>
        <v>0</v>
      </c>
      <c r="E58" s="85">
        <f t="shared" si="4"/>
        <v>0</v>
      </c>
      <c r="F58" s="85">
        <f t="shared" si="4"/>
        <v>0</v>
      </c>
      <c r="G58" s="85">
        <f t="shared" si="4"/>
        <v>0</v>
      </c>
      <c r="H58" s="127">
        <f t="shared" si="4"/>
        <v>0</v>
      </c>
      <c r="I58" s="134">
        <f t="shared" si="2"/>
        <v>0</v>
      </c>
    </row>
    <row r="59" spans="1:9" ht="16.5" customHeight="1" x14ac:dyDescent="0.15">
      <c r="A59" s="81" t="s">
        <v>37</v>
      </c>
      <c r="B59" s="85">
        <f>COUNTIF(B$6:B$53,"グループワーク")/2</f>
        <v>0</v>
      </c>
      <c r="C59" s="85">
        <f t="shared" ref="C59:H59" si="5">COUNTIF(C$6:C$53,"グループワーク")/2</f>
        <v>0</v>
      </c>
      <c r="D59" s="85">
        <f t="shared" si="5"/>
        <v>0</v>
      </c>
      <c r="E59" s="85">
        <f t="shared" si="5"/>
        <v>0</v>
      </c>
      <c r="F59" s="85">
        <f t="shared" si="5"/>
        <v>0</v>
      </c>
      <c r="G59" s="85">
        <f t="shared" si="5"/>
        <v>0</v>
      </c>
      <c r="H59" s="127">
        <f t="shared" si="5"/>
        <v>0</v>
      </c>
      <c r="I59" s="134">
        <f t="shared" si="2"/>
        <v>0</v>
      </c>
    </row>
    <row r="60" spans="1:9" ht="16.5" customHeight="1" x14ac:dyDescent="0.15">
      <c r="A60" s="81" t="s">
        <v>30</v>
      </c>
      <c r="B60" s="85">
        <f>COUNTIF(B$6:B$53,"読書(輪読会・その他)")/2</f>
        <v>0</v>
      </c>
      <c r="C60" s="85">
        <f t="shared" ref="C60:H60" si="6">COUNTIF(C$6:C$53,"読書(輪読会・その他)")/2</f>
        <v>0</v>
      </c>
      <c r="D60" s="85">
        <f t="shared" si="6"/>
        <v>0</v>
      </c>
      <c r="E60" s="85">
        <f t="shared" si="6"/>
        <v>0</v>
      </c>
      <c r="F60" s="85">
        <f t="shared" si="6"/>
        <v>0</v>
      </c>
      <c r="G60" s="85">
        <f t="shared" si="6"/>
        <v>0</v>
      </c>
      <c r="H60" s="127">
        <f t="shared" si="6"/>
        <v>0</v>
      </c>
      <c r="I60" s="134">
        <f t="shared" si="2"/>
        <v>0</v>
      </c>
    </row>
    <row r="61" spans="1:9" ht="16.5" customHeight="1" x14ac:dyDescent="0.15">
      <c r="A61" s="82" t="s">
        <v>35</v>
      </c>
      <c r="B61" s="87">
        <f>+COUNTIF(B$6:B$53,"通勤、視聴")/2</f>
        <v>0</v>
      </c>
      <c r="C61" s="87">
        <f t="shared" ref="C61:H61" si="7">+COUNTIF(C$6:C$53,"通勤、視聴")/2</f>
        <v>0</v>
      </c>
      <c r="D61" s="87">
        <f t="shared" si="7"/>
        <v>0</v>
      </c>
      <c r="E61" s="87">
        <f t="shared" si="7"/>
        <v>0</v>
      </c>
      <c r="F61" s="87">
        <f t="shared" si="7"/>
        <v>0</v>
      </c>
      <c r="G61" s="87">
        <f t="shared" si="7"/>
        <v>0</v>
      </c>
      <c r="H61" s="128">
        <f t="shared" si="7"/>
        <v>0</v>
      </c>
      <c r="I61" s="134">
        <f t="shared" si="2"/>
        <v>0</v>
      </c>
    </row>
    <row r="62" spans="1:9" ht="16.5" customHeight="1" x14ac:dyDescent="0.15">
      <c r="A62" s="82" t="s">
        <v>36</v>
      </c>
      <c r="B62" s="88">
        <f>+COUNTIF(B$6:B$53,"通勤、発言メモ")/2</f>
        <v>0</v>
      </c>
      <c r="C62" s="88">
        <f t="shared" ref="C62:H62" si="8">+COUNTIF(C$6:C$53,"通勤、発言メモ")/2</f>
        <v>0</v>
      </c>
      <c r="D62" s="88">
        <f t="shared" si="8"/>
        <v>0</v>
      </c>
      <c r="E62" s="88">
        <f t="shared" si="8"/>
        <v>0</v>
      </c>
      <c r="F62" s="88">
        <f t="shared" si="8"/>
        <v>0</v>
      </c>
      <c r="G62" s="88">
        <f t="shared" si="8"/>
        <v>0</v>
      </c>
      <c r="H62" s="129">
        <f t="shared" si="8"/>
        <v>0</v>
      </c>
      <c r="I62" s="134">
        <f t="shared" si="2"/>
        <v>0</v>
      </c>
    </row>
    <row r="63" spans="1:9" ht="16.5" customHeight="1" x14ac:dyDescent="0.15">
      <c r="A63" s="83" t="s">
        <v>31</v>
      </c>
      <c r="B63" s="85">
        <f>COUNTIF(B$6:B$53,"通勤、読書(輪読会・その他)")/2</f>
        <v>0</v>
      </c>
      <c r="C63" s="85">
        <f t="shared" ref="C63:H63" si="9">COUNTIF(C$6:C$53,"通勤、読書(輪読会・その他)")/2</f>
        <v>0</v>
      </c>
      <c r="D63" s="85">
        <f t="shared" si="9"/>
        <v>0</v>
      </c>
      <c r="E63" s="85">
        <f t="shared" si="9"/>
        <v>0</v>
      </c>
      <c r="F63" s="85">
        <f t="shared" si="9"/>
        <v>0</v>
      </c>
      <c r="G63" s="85">
        <f t="shared" si="9"/>
        <v>0</v>
      </c>
      <c r="H63" s="127">
        <f t="shared" si="9"/>
        <v>0</v>
      </c>
      <c r="I63" s="134">
        <f t="shared" si="2"/>
        <v>0</v>
      </c>
    </row>
    <row r="64" spans="1:9" ht="16.5" customHeight="1" x14ac:dyDescent="0.15">
      <c r="A64" s="82" t="s">
        <v>34</v>
      </c>
      <c r="B64" s="85">
        <f>COUNTIF(B$6:B$53,"通勤、演習メモ")/2</f>
        <v>0</v>
      </c>
      <c r="C64" s="85">
        <f t="shared" ref="C64:H64" si="10">COUNTIF(C$6:C$53,"通勤、演習メモ")/2</f>
        <v>0</v>
      </c>
      <c r="D64" s="85">
        <f t="shared" si="10"/>
        <v>0</v>
      </c>
      <c r="E64" s="85">
        <f t="shared" si="10"/>
        <v>0</v>
      </c>
      <c r="F64" s="85">
        <f t="shared" si="10"/>
        <v>0</v>
      </c>
      <c r="G64" s="85">
        <f t="shared" si="10"/>
        <v>0</v>
      </c>
      <c r="H64" s="127">
        <f t="shared" si="10"/>
        <v>0</v>
      </c>
      <c r="I64" s="134">
        <f t="shared" si="2"/>
        <v>0</v>
      </c>
    </row>
    <row r="65" spans="1:10" ht="16.5" customHeight="1" x14ac:dyDescent="0.15">
      <c r="A65" s="54" t="s">
        <v>8</v>
      </c>
      <c r="B65" s="85">
        <f>COUNTIF(B$6:B$53,"昼食、視聴")/2</f>
        <v>0</v>
      </c>
      <c r="C65" s="85">
        <f t="shared" ref="C65:H65" si="11">COUNTIF(C$6:C$53,"昼食、視聴")/2</f>
        <v>0</v>
      </c>
      <c r="D65" s="85">
        <f t="shared" si="11"/>
        <v>0</v>
      </c>
      <c r="E65" s="85">
        <f t="shared" si="11"/>
        <v>0</v>
      </c>
      <c r="F65" s="85">
        <f t="shared" si="11"/>
        <v>0</v>
      </c>
      <c r="G65" s="85">
        <f t="shared" si="11"/>
        <v>0</v>
      </c>
      <c r="H65" s="127">
        <f t="shared" si="11"/>
        <v>0</v>
      </c>
      <c r="I65" s="134">
        <f t="shared" si="2"/>
        <v>0</v>
      </c>
    </row>
    <row r="66" spans="1:10" ht="16.5" customHeight="1" x14ac:dyDescent="0.15">
      <c r="A66" s="54" t="s">
        <v>18</v>
      </c>
      <c r="B66" s="85">
        <f>COUNTIF(B$6:B$53,"昼食、発言メモ")/2</f>
        <v>0</v>
      </c>
      <c r="C66" s="85">
        <f t="shared" ref="C66:H66" si="12">COUNTIF(C$6:C$53,"昼食、発言メモ")/2</f>
        <v>0</v>
      </c>
      <c r="D66" s="85">
        <f t="shared" si="12"/>
        <v>0</v>
      </c>
      <c r="E66" s="85">
        <f t="shared" si="12"/>
        <v>0</v>
      </c>
      <c r="F66" s="85">
        <f t="shared" si="12"/>
        <v>0</v>
      </c>
      <c r="G66" s="85">
        <f t="shared" si="12"/>
        <v>0</v>
      </c>
      <c r="H66" s="127">
        <f t="shared" si="12"/>
        <v>0</v>
      </c>
      <c r="I66" s="134">
        <f t="shared" si="2"/>
        <v>0</v>
      </c>
    </row>
    <row r="67" spans="1:10" ht="16.5" customHeight="1" thickBot="1" x14ac:dyDescent="0.2">
      <c r="A67" s="55" t="s">
        <v>9</v>
      </c>
      <c r="B67" s="89">
        <f>COUNTIF(B$6:B$53,"昼食、演習メモ")/2</f>
        <v>0</v>
      </c>
      <c r="C67" s="89">
        <f t="shared" ref="C67:H67" si="13">COUNTIF(C$6:C$53,"昼食、演習メモ")/2</f>
        <v>0</v>
      </c>
      <c r="D67" s="89">
        <f t="shared" si="13"/>
        <v>0</v>
      </c>
      <c r="E67" s="89">
        <f t="shared" si="13"/>
        <v>0</v>
      </c>
      <c r="F67" s="89">
        <f t="shared" si="13"/>
        <v>0</v>
      </c>
      <c r="G67" s="89">
        <f t="shared" si="13"/>
        <v>0</v>
      </c>
      <c r="H67" s="130">
        <f t="shared" si="13"/>
        <v>0</v>
      </c>
      <c r="I67" s="135">
        <f t="shared" si="2"/>
        <v>0</v>
      </c>
      <c r="J67" s="40"/>
    </row>
    <row r="68" spans="1:10" ht="16.5" customHeight="1" thickTop="1" thickBot="1" x14ac:dyDescent="0.2">
      <c r="A68" s="41" t="s">
        <v>38</v>
      </c>
      <c r="B68" s="90">
        <f t="shared" ref="B68:H68" si="14">SUM(B55:B67)</f>
        <v>0</v>
      </c>
      <c r="C68" s="91">
        <f t="shared" si="14"/>
        <v>0</v>
      </c>
      <c r="D68" s="91">
        <f t="shared" si="14"/>
        <v>0</v>
      </c>
      <c r="E68" s="91">
        <f t="shared" si="14"/>
        <v>0</v>
      </c>
      <c r="F68" s="91">
        <f t="shared" si="14"/>
        <v>0</v>
      </c>
      <c r="G68" s="91">
        <f t="shared" si="14"/>
        <v>0</v>
      </c>
      <c r="H68" s="131">
        <f t="shared" si="14"/>
        <v>0</v>
      </c>
      <c r="I68" s="136"/>
      <c r="J68" s="29"/>
    </row>
    <row r="69" spans="1:10" ht="16.5" customHeight="1" thickBot="1" x14ac:dyDescent="0.2">
      <c r="G69" s="40"/>
      <c r="H69" s="40" t="s">
        <v>39</v>
      </c>
      <c r="I69" s="132">
        <f>SUM(I55:I67)</f>
        <v>0</v>
      </c>
    </row>
  </sheetData>
  <mergeCells count="17">
    <mergeCell ref="A3:A4"/>
    <mergeCell ref="J3:L3"/>
    <mergeCell ref="B54:H54"/>
    <mergeCell ref="E2:F2"/>
    <mergeCell ref="G2:I2"/>
    <mergeCell ref="H1:I1"/>
    <mergeCell ref="M10:M11"/>
    <mergeCell ref="J8:J9"/>
    <mergeCell ref="K8:K9"/>
    <mergeCell ref="L8:L9"/>
    <mergeCell ref="M8:M9"/>
    <mergeCell ref="J10:J11"/>
    <mergeCell ref="K10:K11"/>
    <mergeCell ref="L10:L11"/>
    <mergeCell ref="B3:H4"/>
    <mergeCell ref="K4:K5"/>
    <mergeCell ref="J1:L1"/>
  </mergeCells>
  <phoneticPr fontId="4"/>
  <hyperlinks>
    <hyperlink ref="K4:K5" r:id="rId1" location="schedule" display="履修科目を記入してください。 （配信スケジュール （Excel）からコピーしてください。）"/>
  </hyperlinks>
  <pageMargins left="0" right="0" top="0" bottom="0" header="0.31496062992125984" footer="0.31496062992125984"/>
  <pageSetup paperSize="9" scale="82" fitToWidth="0" orientation="portrait" verticalDpi="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69"/>
  <sheetViews>
    <sheetView showGridLines="0" zoomScale="70" zoomScaleNormal="70" workbookViewId="0">
      <selection activeCell="M12" sqref="M12"/>
    </sheetView>
  </sheetViews>
  <sheetFormatPr defaultColWidth="6" defaultRowHeight="16.5" customHeight="1" x14ac:dyDescent="0.15"/>
  <cols>
    <col min="1" max="1" width="18.125" style="7" customWidth="1"/>
    <col min="2" max="7" width="13.125" style="18" customWidth="1"/>
    <col min="8" max="8" width="13.125" style="17" customWidth="1"/>
    <col min="9" max="9" width="4.625" style="17" customWidth="1"/>
    <col min="10" max="10" width="24.75" style="7" customWidth="1"/>
    <col min="11" max="11" width="32.125" customWidth="1"/>
    <col min="12" max="12" width="24.125" style="7" customWidth="1"/>
    <col min="13" max="13" width="17.75" style="7" customWidth="1"/>
    <col min="14" max="16384" width="6" style="7"/>
  </cols>
  <sheetData>
    <row r="1" spans="1:90" s="4" customFormat="1" ht="32.25" customHeight="1" thickBot="1" x14ac:dyDescent="0.2">
      <c r="A1" s="1" t="s">
        <v>25</v>
      </c>
      <c r="B1" s="2"/>
      <c r="C1" s="3"/>
      <c r="D1" s="3"/>
      <c r="E1" s="63" t="s">
        <v>40</v>
      </c>
      <c r="F1" s="62"/>
      <c r="G1" s="137" t="s">
        <v>41</v>
      </c>
      <c r="H1" s="139"/>
      <c r="I1" s="138"/>
      <c r="J1" s="194"/>
      <c r="K1" s="195"/>
      <c r="L1" s="195"/>
      <c r="M1" s="27"/>
      <c r="N1" s="5"/>
    </row>
    <row r="2" spans="1:90" s="4" customFormat="1" ht="27.75" customHeight="1" thickBot="1" x14ac:dyDescent="0.2">
      <c r="A2" s="112" t="s">
        <v>49</v>
      </c>
      <c r="B2" s="2"/>
      <c r="C2" s="3"/>
      <c r="D2" s="3"/>
      <c r="E2" s="3"/>
      <c r="F2" s="3"/>
      <c r="J2" s="65"/>
      <c r="K2" s="61"/>
      <c r="L2" s="61"/>
      <c r="M2" s="27"/>
      <c r="N2" s="5"/>
    </row>
    <row r="3" spans="1:90" ht="46.5" customHeight="1" x14ac:dyDescent="0.15">
      <c r="A3" s="196" t="s">
        <v>29</v>
      </c>
      <c r="B3" s="186" t="s">
        <v>59</v>
      </c>
      <c r="C3" s="187"/>
      <c r="D3" s="187"/>
      <c r="E3" s="187"/>
      <c r="F3" s="187"/>
      <c r="G3" s="187"/>
      <c r="H3" s="211"/>
      <c r="I3" s="116"/>
      <c r="J3" s="194" t="s">
        <v>58</v>
      </c>
      <c r="K3" s="195"/>
      <c r="L3" s="195"/>
    </row>
    <row r="4" spans="1:90" s="9" customFormat="1" ht="45" customHeight="1" x14ac:dyDescent="0.15">
      <c r="A4" s="197"/>
      <c r="B4" s="190"/>
      <c r="C4" s="191"/>
      <c r="D4" s="191"/>
      <c r="E4" s="191"/>
      <c r="F4" s="191"/>
      <c r="G4" s="191"/>
      <c r="H4" s="192"/>
      <c r="I4" s="116"/>
      <c r="J4" s="19"/>
      <c r="K4" s="210" t="s">
        <v>53</v>
      </c>
      <c r="L4" s="6"/>
      <c r="M4" s="10"/>
      <c r="N4" s="8"/>
      <c r="O4" s="10"/>
      <c r="P4" s="8"/>
      <c r="Q4" s="10"/>
      <c r="R4" s="8"/>
      <c r="S4" s="10"/>
      <c r="T4" s="8"/>
      <c r="U4" s="10"/>
      <c r="V4" s="8"/>
      <c r="W4" s="10"/>
      <c r="X4" s="8"/>
      <c r="Y4" s="10"/>
      <c r="Z4" s="8"/>
      <c r="AA4" s="10"/>
      <c r="AB4" s="8"/>
      <c r="AC4" s="10"/>
      <c r="AD4" s="8"/>
      <c r="AE4" s="10"/>
      <c r="AF4" s="8"/>
      <c r="AG4" s="10"/>
      <c r="AH4" s="8"/>
      <c r="AI4" s="10"/>
      <c r="AJ4" s="8"/>
      <c r="AK4" s="10"/>
      <c r="AL4" s="8"/>
      <c r="AM4" s="10"/>
      <c r="AN4" s="8"/>
      <c r="AO4" s="10"/>
      <c r="AP4" s="8"/>
      <c r="AQ4" s="10"/>
      <c r="AR4" s="8"/>
      <c r="AS4" s="10"/>
      <c r="AT4" s="8"/>
      <c r="AU4" s="10"/>
      <c r="AV4" s="8"/>
      <c r="AW4" s="10"/>
      <c r="AX4" s="8"/>
      <c r="AY4" s="10"/>
      <c r="AZ4" s="8"/>
      <c r="BA4" s="10"/>
      <c r="BB4" s="8"/>
      <c r="BC4" s="10"/>
      <c r="BD4" s="8"/>
      <c r="BE4" s="10"/>
      <c r="BF4" s="8"/>
      <c r="BG4" s="10"/>
      <c r="BH4" s="8"/>
      <c r="BI4" s="10"/>
      <c r="BJ4" s="8"/>
      <c r="BK4" s="10"/>
      <c r="BL4" s="8"/>
      <c r="BM4" s="10"/>
      <c r="BN4" s="8"/>
      <c r="BO4" s="10"/>
      <c r="BP4" s="8"/>
      <c r="BQ4" s="10"/>
      <c r="BR4" s="8"/>
      <c r="BS4" s="10"/>
      <c r="BT4" s="8"/>
      <c r="BU4" s="10"/>
      <c r="BV4" s="8"/>
      <c r="BW4" s="10"/>
      <c r="BX4" s="8"/>
      <c r="BY4" s="10"/>
      <c r="BZ4" s="8"/>
      <c r="CA4" s="10"/>
      <c r="CB4" s="8"/>
      <c r="CC4" s="10"/>
      <c r="CD4" s="8"/>
      <c r="CE4" s="10"/>
      <c r="CF4" s="8"/>
      <c r="CG4" s="10"/>
      <c r="CH4" s="8"/>
      <c r="CI4" s="10"/>
      <c r="CJ4" s="8"/>
      <c r="CK4" s="10"/>
      <c r="CL4" s="8"/>
    </row>
    <row r="5" spans="1:90" s="12" customFormat="1" ht="18" customHeight="1" x14ac:dyDescent="0.15">
      <c r="A5" s="44"/>
      <c r="B5" s="43" t="s">
        <v>14</v>
      </c>
      <c r="C5" s="38" t="s">
        <v>20</v>
      </c>
      <c r="D5" s="37" t="s">
        <v>21</v>
      </c>
      <c r="E5" s="38" t="s">
        <v>22</v>
      </c>
      <c r="F5" s="37" t="s">
        <v>23</v>
      </c>
      <c r="G5" s="39" t="s">
        <v>19</v>
      </c>
      <c r="H5" s="42" t="s">
        <v>24</v>
      </c>
      <c r="I5" s="117"/>
      <c r="J5" s="11"/>
      <c r="K5" s="210"/>
      <c r="L5" s="8"/>
      <c r="M5" s="13"/>
      <c r="N5" s="11"/>
      <c r="O5" s="13"/>
      <c r="P5" s="11"/>
      <c r="Q5" s="13"/>
      <c r="R5" s="11"/>
      <c r="S5" s="13"/>
      <c r="T5" s="11"/>
      <c r="U5" s="13"/>
      <c r="V5" s="11"/>
      <c r="W5" s="13"/>
      <c r="X5" s="11"/>
      <c r="Y5" s="13"/>
      <c r="Z5" s="11"/>
      <c r="AA5" s="13"/>
      <c r="AB5" s="11"/>
      <c r="AC5" s="13"/>
      <c r="AD5" s="11"/>
      <c r="AE5" s="13"/>
      <c r="AF5" s="11"/>
      <c r="AG5" s="13"/>
      <c r="AH5" s="11"/>
      <c r="AI5" s="13"/>
      <c r="AJ5" s="11"/>
      <c r="AK5" s="13"/>
      <c r="AL5" s="11"/>
      <c r="AM5" s="13"/>
      <c r="AN5" s="11"/>
      <c r="AO5" s="13"/>
      <c r="AP5" s="11"/>
      <c r="AQ5" s="13"/>
      <c r="AR5" s="11"/>
      <c r="AS5" s="13"/>
      <c r="AT5" s="11"/>
      <c r="AU5" s="13"/>
      <c r="AV5" s="11"/>
      <c r="AW5" s="13"/>
      <c r="AX5" s="11"/>
      <c r="AY5" s="13"/>
      <c r="AZ5" s="11"/>
      <c r="BA5" s="13"/>
      <c r="BB5" s="11"/>
      <c r="BC5" s="13"/>
      <c r="BD5" s="11"/>
      <c r="BE5" s="13"/>
      <c r="BF5" s="11"/>
      <c r="BG5" s="13"/>
      <c r="BH5" s="11"/>
      <c r="BI5" s="13"/>
      <c r="BJ5" s="11"/>
      <c r="BK5" s="13"/>
      <c r="BL5" s="11"/>
      <c r="BM5" s="13"/>
      <c r="BN5" s="11"/>
      <c r="BO5" s="13"/>
      <c r="BP5" s="11"/>
      <c r="BQ5" s="13"/>
      <c r="BR5" s="11"/>
      <c r="BS5" s="13"/>
      <c r="BT5" s="11"/>
      <c r="BU5" s="13"/>
      <c r="BV5" s="11"/>
      <c r="BW5" s="13"/>
      <c r="BX5" s="11"/>
      <c r="BY5" s="13"/>
      <c r="BZ5" s="11"/>
      <c r="CA5" s="13"/>
      <c r="CB5" s="11"/>
      <c r="CC5" s="13"/>
      <c r="CD5" s="11"/>
      <c r="CE5" s="13"/>
      <c r="CF5" s="11"/>
      <c r="CG5" s="13"/>
      <c r="CH5" s="11"/>
      <c r="CI5" s="13"/>
      <c r="CJ5" s="11"/>
      <c r="CK5" s="13"/>
      <c r="CL5" s="11"/>
    </row>
    <row r="6" spans="1:90" s="6" customFormat="1" ht="13.5" customHeight="1" x14ac:dyDescent="0.15">
      <c r="A6" s="45">
        <v>0.16666666666666666</v>
      </c>
      <c r="B6" s="202" t="s">
        <v>15</v>
      </c>
      <c r="C6" s="202" t="s">
        <v>15</v>
      </c>
      <c r="D6" s="202" t="s">
        <v>15</v>
      </c>
      <c r="E6" s="202" t="s">
        <v>15</v>
      </c>
      <c r="F6" s="202" t="s">
        <v>15</v>
      </c>
      <c r="G6" s="202" t="s">
        <v>15</v>
      </c>
      <c r="H6" s="198" t="s">
        <v>15</v>
      </c>
      <c r="I6" s="118"/>
      <c r="J6" s="14"/>
    </row>
    <row r="7" spans="1:90" s="6" customFormat="1" ht="13.5" customHeight="1" x14ac:dyDescent="0.15">
      <c r="A7" s="46"/>
      <c r="B7" s="203"/>
      <c r="C7" s="203"/>
      <c r="D7" s="203"/>
      <c r="E7" s="203"/>
      <c r="F7" s="203"/>
      <c r="G7" s="203"/>
      <c r="H7" s="199"/>
      <c r="I7" s="118"/>
      <c r="J7" s="20" t="s">
        <v>12</v>
      </c>
    </row>
    <row r="8" spans="1:90" s="6" customFormat="1" ht="13.5" customHeight="1" x14ac:dyDescent="0.15">
      <c r="A8" s="47">
        <v>0.20833333333333334</v>
      </c>
      <c r="B8" s="202" t="s">
        <v>15</v>
      </c>
      <c r="C8" s="202" t="s">
        <v>15</v>
      </c>
      <c r="D8" s="202" t="s">
        <v>15</v>
      </c>
      <c r="E8" s="202" t="s">
        <v>15</v>
      </c>
      <c r="F8" s="202" t="s">
        <v>15</v>
      </c>
      <c r="G8" s="202" t="s">
        <v>15</v>
      </c>
      <c r="H8" s="198" t="s">
        <v>15</v>
      </c>
      <c r="I8" s="118"/>
      <c r="J8" s="176" t="s">
        <v>15</v>
      </c>
      <c r="K8" s="178" t="s">
        <v>13</v>
      </c>
      <c r="L8" s="180" t="s">
        <v>3</v>
      </c>
      <c r="M8" s="182" t="s">
        <v>5</v>
      </c>
      <c r="N8" s="15"/>
    </row>
    <row r="9" spans="1:90" s="6" customFormat="1" ht="13.5" customHeight="1" x14ac:dyDescent="0.15">
      <c r="A9" s="48"/>
      <c r="B9" s="203"/>
      <c r="C9" s="203"/>
      <c r="D9" s="203"/>
      <c r="E9" s="203"/>
      <c r="F9" s="203"/>
      <c r="G9" s="203"/>
      <c r="H9" s="199"/>
      <c r="I9" s="118"/>
      <c r="J9" s="177"/>
      <c r="K9" s="179"/>
      <c r="L9" s="181"/>
      <c r="M9" s="175"/>
      <c r="N9" s="15"/>
    </row>
    <row r="10" spans="1:90" s="6" customFormat="1" ht="13.5" customHeight="1" x14ac:dyDescent="0.15">
      <c r="A10" s="47">
        <v>0.25</v>
      </c>
      <c r="B10" s="202" t="s">
        <v>15</v>
      </c>
      <c r="C10" s="106" t="s">
        <v>0</v>
      </c>
      <c r="D10" s="106" t="s">
        <v>0</v>
      </c>
      <c r="E10" s="56" t="s">
        <v>0</v>
      </c>
      <c r="F10" s="104" t="s">
        <v>0</v>
      </c>
      <c r="G10" s="104" t="s">
        <v>0</v>
      </c>
      <c r="H10" s="198" t="s">
        <v>15</v>
      </c>
      <c r="I10" s="118"/>
      <c r="J10" s="176" t="s">
        <v>17</v>
      </c>
      <c r="K10" s="184" t="s">
        <v>11</v>
      </c>
      <c r="L10" s="174" t="s">
        <v>4</v>
      </c>
      <c r="M10" s="174" t="s">
        <v>6</v>
      </c>
      <c r="N10" s="16"/>
    </row>
    <row r="11" spans="1:90" s="6" customFormat="1" ht="13.5" customHeight="1" x14ac:dyDescent="0.15">
      <c r="A11" s="49"/>
      <c r="B11" s="203"/>
      <c r="C11" s="107" t="s">
        <v>0</v>
      </c>
      <c r="D11" s="107" t="s">
        <v>0</v>
      </c>
      <c r="E11" s="105" t="s">
        <v>0</v>
      </c>
      <c r="F11" s="108" t="s">
        <v>0</v>
      </c>
      <c r="G11" s="104" t="s">
        <v>0</v>
      </c>
      <c r="H11" s="199"/>
      <c r="I11" s="118"/>
      <c r="J11" s="183"/>
      <c r="K11" s="185"/>
      <c r="L11" s="175"/>
      <c r="M11" s="175"/>
      <c r="N11" s="15"/>
    </row>
    <row r="12" spans="1:90" s="6" customFormat="1" ht="13.5" customHeight="1" x14ac:dyDescent="0.15">
      <c r="A12" s="47">
        <v>0.29166666666666669</v>
      </c>
      <c r="B12" s="202" t="s">
        <v>15</v>
      </c>
      <c r="C12" s="70" t="s">
        <v>46</v>
      </c>
      <c r="D12" s="70" t="s">
        <v>46</v>
      </c>
      <c r="E12" s="70" t="s">
        <v>46</v>
      </c>
      <c r="F12" s="70" t="s">
        <v>46</v>
      </c>
      <c r="G12" s="70" t="s">
        <v>46</v>
      </c>
      <c r="H12" s="198" t="s">
        <v>15</v>
      </c>
      <c r="I12" s="118"/>
      <c r="J12" s="99" t="s">
        <v>7</v>
      </c>
      <c r="K12" s="34" t="s">
        <v>16</v>
      </c>
      <c r="L12" s="160" t="s">
        <v>8</v>
      </c>
      <c r="M12" s="159" t="s">
        <v>9</v>
      </c>
      <c r="N12" s="21"/>
    </row>
    <row r="13" spans="1:90" ht="13.5" customHeight="1" x14ac:dyDescent="0.15">
      <c r="A13" s="50"/>
      <c r="B13" s="203"/>
      <c r="C13" s="101" t="s">
        <v>45</v>
      </c>
      <c r="D13" s="101" t="s">
        <v>45</v>
      </c>
      <c r="E13" s="101" t="s">
        <v>45</v>
      </c>
      <c r="F13" s="101" t="s">
        <v>45</v>
      </c>
      <c r="G13" s="101" t="s">
        <v>45</v>
      </c>
      <c r="H13" s="199"/>
      <c r="I13" s="118"/>
      <c r="J13" s="99" t="s">
        <v>33</v>
      </c>
      <c r="K13" s="34" t="s">
        <v>10</v>
      </c>
      <c r="L13" s="160" t="s">
        <v>18</v>
      </c>
      <c r="M13" s="141"/>
      <c r="N13" s="21"/>
    </row>
    <row r="14" spans="1:90" ht="13.5" customHeight="1" x14ac:dyDescent="0.15">
      <c r="A14" s="47">
        <v>0.33333333333333298</v>
      </c>
      <c r="B14" s="174" t="s">
        <v>4</v>
      </c>
      <c r="C14" s="35" t="s">
        <v>7</v>
      </c>
      <c r="D14" s="35" t="s">
        <v>7</v>
      </c>
      <c r="E14" s="35" t="s">
        <v>7</v>
      </c>
      <c r="F14" s="35" t="s">
        <v>7</v>
      </c>
      <c r="G14" s="35" t="s">
        <v>7</v>
      </c>
      <c r="H14" s="208" t="s">
        <v>4</v>
      </c>
      <c r="I14" s="119"/>
      <c r="J14" s="56" t="s">
        <v>0</v>
      </c>
      <c r="K14" s="56" t="s">
        <v>1</v>
      </c>
      <c r="L14" s="122" t="s">
        <v>52</v>
      </c>
      <c r="M14" s="23"/>
      <c r="N14" s="21"/>
    </row>
    <row r="15" spans="1:90" ht="13.5" customHeight="1" x14ac:dyDescent="0.15">
      <c r="A15" s="48"/>
      <c r="B15" s="175"/>
      <c r="C15" s="155"/>
      <c r="D15" s="155"/>
      <c r="E15" s="155"/>
      <c r="F15" s="155"/>
      <c r="G15" s="155"/>
      <c r="H15" s="209"/>
      <c r="I15" s="120"/>
      <c r="J15" s="124" t="s">
        <v>30</v>
      </c>
      <c r="K15" s="79" t="s">
        <v>42</v>
      </c>
      <c r="L15" s="140" t="s">
        <v>26</v>
      </c>
      <c r="M15" s="22"/>
      <c r="N15" s="21"/>
    </row>
    <row r="16" spans="1:90" ht="13.5" customHeight="1" x14ac:dyDescent="0.15">
      <c r="A16" s="45">
        <v>0.375</v>
      </c>
      <c r="B16" s="174" t="s">
        <v>4</v>
      </c>
      <c r="C16" s="204" t="s">
        <v>17</v>
      </c>
      <c r="D16" s="204" t="s">
        <v>17</v>
      </c>
      <c r="E16" s="204" t="s">
        <v>17</v>
      </c>
      <c r="F16" s="204" t="s">
        <v>17</v>
      </c>
      <c r="G16" s="204" t="s">
        <v>17</v>
      </c>
      <c r="H16" s="208" t="s">
        <v>4</v>
      </c>
      <c r="I16" s="119"/>
      <c r="J16" s="21"/>
      <c r="K16" s="21"/>
      <c r="L16" s="21"/>
      <c r="M16" s="21"/>
      <c r="N16" s="21"/>
    </row>
    <row r="17" spans="1:15" ht="13.5" customHeight="1" x14ac:dyDescent="0.15">
      <c r="A17" s="46"/>
      <c r="B17" s="175"/>
      <c r="C17" s="205"/>
      <c r="D17" s="205"/>
      <c r="E17" s="205"/>
      <c r="F17" s="205"/>
      <c r="G17" s="205"/>
      <c r="H17" s="209"/>
      <c r="I17" s="120"/>
      <c r="J17" s="21"/>
      <c r="K17" s="21"/>
      <c r="L17" s="21"/>
      <c r="M17" s="21"/>
      <c r="N17" s="21"/>
    </row>
    <row r="18" spans="1:15" ht="13.5" customHeight="1" x14ac:dyDescent="0.15">
      <c r="A18" s="47">
        <v>0.41666666666666602</v>
      </c>
      <c r="B18" s="68" t="s">
        <v>51</v>
      </c>
      <c r="C18" s="204" t="s">
        <v>17</v>
      </c>
      <c r="D18" s="204" t="s">
        <v>17</v>
      </c>
      <c r="E18" s="204" t="s">
        <v>17</v>
      </c>
      <c r="F18" s="204" t="s">
        <v>17</v>
      </c>
      <c r="G18" s="204" t="s">
        <v>17</v>
      </c>
      <c r="H18" s="125" t="s">
        <v>51</v>
      </c>
      <c r="I18" s="66"/>
      <c r="J18" s="21"/>
      <c r="K18" s="21"/>
      <c r="L18" s="66"/>
      <c r="M18" s="36"/>
    </row>
    <row r="19" spans="1:15" ht="13.5" customHeight="1" x14ac:dyDescent="0.15">
      <c r="A19" s="48"/>
      <c r="B19" s="71"/>
      <c r="C19" s="205"/>
      <c r="D19" s="205"/>
      <c r="E19" s="205"/>
      <c r="F19" s="205"/>
      <c r="G19" s="205"/>
      <c r="H19" s="153" t="s">
        <v>50</v>
      </c>
      <c r="I19" s="161" t="s">
        <v>54</v>
      </c>
      <c r="J19" s="123"/>
      <c r="K19" s="67"/>
      <c r="L19" s="21"/>
    </row>
    <row r="20" spans="1:15" ht="13.5" customHeight="1" x14ac:dyDescent="0.15">
      <c r="A20" s="45">
        <v>0.45833333333333298</v>
      </c>
      <c r="B20" s="72"/>
      <c r="C20" s="204" t="s">
        <v>17</v>
      </c>
      <c r="D20" s="204" t="s">
        <v>17</v>
      </c>
      <c r="E20" s="204" t="s">
        <v>17</v>
      </c>
      <c r="F20" s="204" t="s">
        <v>17</v>
      </c>
      <c r="G20" s="204" t="s">
        <v>17</v>
      </c>
      <c r="H20" s="153" t="s">
        <v>50</v>
      </c>
      <c r="I20" s="113"/>
      <c r="J20" s="24"/>
      <c r="K20" s="24"/>
      <c r="L20" s="25"/>
      <c r="O20" s="31"/>
    </row>
    <row r="21" spans="1:15" ht="13.5" customHeight="1" x14ac:dyDescent="0.15">
      <c r="A21" s="51"/>
      <c r="B21" s="71"/>
      <c r="C21" s="205"/>
      <c r="D21" s="205"/>
      <c r="E21" s="205"/>
      <c r="F21" s="205"/>
      <c r="G21" s="205"/>
      <c r="H21" s="153" t="s">
        <v>50</v>
      </c>
      <c r="I21" s="113"/>
      <c r="J21" s="25"/>
      <c r="K21" s="28"/>
      <c r="M21" s="29"/>
      <c r="O21" s="32"/>
    </row>
    <row r="22" spans="1:15" s="6" customFormat="1" ht="13.5" customHeight="1" x14ac:dyDescent="0.15">
      <c r="A22" s="47">
        <v>0.5</v>
      </c>
      <c r="B22" s="180" t="s">
        <v>3</v>
      </c>
      <c r="C22" s="100" t="s">
        <v>44</v>
      </c>
      <c r="D22" s="100" t="s">
        <v>44</v>
      </c>
      <c r="E22" s="100" t="s">
        <v>44</v>
      </c>
      <c r="F22" s="100" t="s">
        <v>44</v>
      </c>
      <c r="G22" s="100" t="s">
        <v>44</v>
      </c>
      <c r="H22" s="153" t="s">
        <v>50</v>
      </c>
      <c r="I22" s="114"/>
      <c r="J22" s="24"/>
      <c r="K22" s="28"/>
      <c r="M22" s="30"/>
      <c r="O22" s="32"/>
    </row>
    <row r="23" spans="1:15" ht="13.5" customHeight="1" x14ac:dyDescent="0.15">
      <c r="A23" s="50"/>
      <c r="B23" s="181"/>
      <c r="C23" s="100" t="s">
        <v>44</v>
      </c>
      <c r="D23" s="78" t="s">
        <v>18</v>
      </c>
      <c r="E23" s="100" t="s">
        <v>44</v>
      </c>
      <c r="F23" s="78" t="s">
        <v>18</v>
      </c>
      <c r="G23" s="100" t="s">
        <v>44</v>
      </c>
      <c r="H23" s="74"/>
      <c r="I23" s="113"/>
      <c r="J23" s="24"/>
      <c r="K23" s="28"/>
    </row>
    <row r="24" spans="1:15" ht="13.5" customHeight="1" x14ac:dyDescent="0.15">
      <c r="A24" s="45">
        <v>0.54166666666666596</v>
      </c>
      <c r="B24" s="180" t="s">
        <v>3</v>
      </c>
      <c r="C24" s="204" t="s">
        <v>17</v>
      </c>
      <c r="D24" s="204" t="s">
        <v>17</v>
      </c>
      <c r="E24" s="204" t="s">
        <v>17</v>
      </c>
      <c r="F24" s="204" t="s">
        <v>17</v>
      </c>
      <c r="G24" s="204" t="s">
        <v>17</v>
      </c>
      <c r="H24" s="76"/>
      <c r="I24" s="113"/>
      <c r="J24" s="24"/>
      <c r="K24" s="24"/>
    </row>
    <row r="25" spans="1:15" ht="13.5" customHeight="1" x14ac:dyDescent="0.15">
      <c r="A25" s="52"/>
      <c r="B25" s="181"/>
      <c r="C25" s="205"/>
      <c r="D25" s="205"/>
      <c r="E25" s="205"/>
      <c r="F25" s="205"/>
      <c r="G25" s="205"/>
      <c r="H25" s="77"/>
      <c r="I25" s="113"/>
      <c r="J25" s="24"/>
      <c r="K25" s="24"/>
      <c r="L25" s="6"/>
    </row>
    <row r="26" spans="1:15" s="6" customFormat="1" ht="13.5" customHeight="1" x14ac:dyDescent="0.15">
      <c r="A26" s="47">
        <v>0.58333333333333304</v>
      </c>
      <c r="B26" s="180" t="s">
        <v>3</v>
      </c>
      <c r="C26" s="204" t="s">
        <v>17</v>
      </c>
      <c r="D26" s="204" t="s">
        <v>17</v>
      </c>
      <c r="E26" s="204" t="s">
        <v>17</v>
      </c>
      <c r="F26" s="204" t="s">
        <v>17</v>
      </c>
      <c r="G26" s="204" t="s">
        <v>17</v>
      </c>
      <c r="H26" s="208" t="s">
        <v>6</v>
      </c>
      <c r="I26" s="119"/>
      <c r="J26" s="24"/>
      <c r="K26" s="24"/>
    </row>
    <row r="27" spans="1:15" s="6" customFormat="1" ht="13.5" customHeight="1" x14ac:dyDescent="0.15">
      <c r="A27" s="49"/>
      <c r="B27" s="181"/>
      <c r="C27" s="205"/>
      <c r="D27" s="205"/>
      <c r="E27" s="205"/>
      <c r="F27" s="205"/>
      <c r="G27" s="205"/>
      <c r="H27" s="209"/>
      <c r="I27" s="120"/>
      <c r="J27" s="24"/>
      <c r="K27" s="24"/>
      <c r="L27" s="7"/>
    </row>
    <row r="28" spans="1:15" ht="13.5" customHeight="1" x14ac:dyDescent="0.15">
      <c r="A28" s="45">
        <v>0.625</v>
      </c>
      <c r="B28" s="180" t="s">
        <v>3</v>
      </c>
      <c r="C28" s="204" t="s">
        <v>17</v>
      </c>
      <c r="D28" s="204" t="s">
        <v>17</v>
      </c>
      <c r="E28" s="204" t="s">
        <v>17</v>
      </c>
      <c r="F28" s="204" t="s">
        <v>17</v>
      </c>
      <c r="G28" s="204" t="s">
        <v>17</v>
      </c>
      <c r="H28" s="208" t="s">
        <v>6</v>
      </c>
      <c r="I28" s="119"/>
      <c r="J28" s="24"/>
      <c r="K28" s="24"/>
    </row>
    <row r="29" spans="1:15" ht="13.5" customHeight="1" x14ac:dyDescent="0.15">
      <c r="A29" s="52"/>
      <c r="B29" s="181"/>
      <c r="C29" s="205"/>
      <c r="D29" s="205"/>
      <c r="E29" s="205"/>
      <c r="F29" s="205"/>
      <c r="G29" s="205"/>
      <c r="H29" s="209"/>
      <c r="I29" s="120"/>
      <c r="J29" s="24"/>
      <c r="K29" s="24"/>
    </row>
    <row r="30" spans="1:15" ht="13.5" customHeight="1" x14ac:dyDescent="0.15">
      <c r="A30" s="47">
        <v>0.66666666666666596</v>
      </c>
      <c r="B30" s="72"/>
      <c r="C30" s="204" t="s">
        <v>17</v>
      </c>
      <c r="D30" s="204" t="s">
        <v>17</v>
      </c>
      <c r="E30" s="204" t="s">
        <v>17</v>
      </c>
      <c r="F30" s="204" t="s">
        <v>17</v>
      </c>
      <c r="G30" s="204" t="s">
        <v>17</v>
      </c>
      <c r="H30" s="153" t="s">
        <v>50</v>
      </c>
      <c r="I30" s="113"/>
      <c r="J30" s="26"/>
      <c r="K30" s="26"/>
    </row>
    <row r="31" spans="1:15" ht="13.5" customHeight="1" x14ac:dyDescent="0.15">
      <c r="A31" s="49"/>
      <c r="B31" s="71"/>
      <c r="C31" s="205"/>
      <c r="D31" s="205"/>
      <c r="E31" s="205"/>
      <c r="F31" s="205"/>
      <c r="G31" s="205"/>
      <c r="H31" s="153" t="s">
        <v>50</v>
      </c>
      <c r="I31" s="113"/>
      <c r="J31" s="26"/>
      <c r="K31" s="26"/>
    </row>
    <row r="32" spans="1:15" ht="13.5" customHeight="1" x14ac:dyDescent="0.15">
      <c r="A32" s="45">
        <v>0.70833333333333304</v>
      </c>
      <c r="B32" s="79" t="s">
        <v>42</v>
      </c>
      <c r="C32" s="204" t="s">
        <v>17</v>
      </c>
      <c r="D32" s="204" t="s">
        <v>17</v>
      </c>
      <c r="E32" s="204" t="s">
        <v>17</v>
      </c>
      <c r="F32" s="204" t="s">
        <v>17</v>
      </c>
      <c r="G32" s="204" t="s">
        <v>17</v>
      </c>
      <c r="H32" s="153" t="s">
        <v>50</v>
      </c>
      <c r="I32" s="113"/>
      <c r="J32" s="26"/>
      <c r="K32" s="26"/>
    </row>
    <row r="33" spans="1:11" ht="13.5" customHeight="1" x14ac:dyDescent="0.15">
      <c r="A33" s="52"/>
      <c r="B33" s="79" t="s">
        <v>42</v>
      </c>
      <c r="C33" s="205"/>
      <c r="D33" s="205"/>
      <c r="E33" s="205"/>
      <c r="F33" s="205"/>
      <c r="G33" s="205"/>
      <c r="H33" s="153" t="s">
        <v>50</v>
      </c>
      <c r="I33" s="113"/>
      <c r="J33" s="26"/>
      <c r="K33" s="26"/>
    </row>
    <row r="34" spans="1:11" ht="13.5" customHeight="1" x14ac:dyDescent="0.15">
      <c r="A34" s="47">
        <v>0.750000000000001</v>
      </c>
      <c r="B34" s="154" t="s">
        <v>50</v>
      </c>
      <c r="C34" s="204" t="s">
        <v>17</v>
      </c>
      <c r="D34" s="204" t="s">
        <v>17</v>
      </c>
      <c r="E34" s="204" t="s">
        <v>17</v>
      </c>
      <c r="F34" s="204" t="s">
        <v>17</v>
      </c>
      <c r="G34" s="204" t="s">
        <v>17</v>
      </c>
      <c r="H34" s="73"/>
      <c r="I34" s="113"/>
      <c r="J34" s="26"/>
      <c r="K34" s="26"/>
    </row>
    <row r="35" spans="1:11" ht="13.5" customHeight="1" x14ac:dyDescent="0.15">
      <c r="A35" s="49"/>
      <c r="B35" s="154" t="s">
        <v>50</v>
      </c>
      <c r="C35" s="205"/>
      <c r="D35" s="205"/>
      <c r="E35" s="205"/>
      <c r="F35" s="205"/>
      <c r="G35" s="205"/>
      <c r="H35" s="74"/>
      <c r="I35" s="113"/>
      <c r="J35" s="26"/>
      <c r="K35" s="26"/>
    </row>
    <row r="36" spans="1:11" ht="13.5" customHeight="1" x14ac:dyDescent="0.15">
      <c r="A36" s="45">
        <v>0.79166666666666796</v>
      </c>
      <c r="B36" s="154" t="s">
        <v>50</v>
      </c>
      <c r="C36" s="206" t="s">
        <v>47</v>
      </c>
      <c r="D36" s="206" t="s">
        <v>47</v>
      </c>
      <c r="E36" s="206" t="s">
        <v>47</v>
      </c>
      <c r="F36" s="206" t="s">
        <v>47</v>
      </c>
      <c r="G36" s="206" t="s">
        <v>47</v>
      </c>
      <c r="H36" s="76"/>
      <c r="I36" s="113"/>
      <c r="J36" s="26"/>
      <c r="K36" s="26"/>
    </row>
    <row r="37" spans="1:11" ht="13.5" customHeight="1" x14ac:dyDescent="0.15">
      <c r="A37" s="52"/>
      <c r="B37" s="154" t="s">
        <v>50</v>
      </c>
      <c r="C37" s="207"/>
      <c r="D37" s="207"/>
      <c r="E37" s="207"/>
      <c r="F37" s="207"/>
      <c r="G37" s="207"/>
      <c r="H37" s="74"/>
      <c r="I37" s="113"/>
      <c r="J37" s="26"/>
      <c r="K37" s="26"/>
    </row>
    <row r="38" spans="1:11" ht="13.5" customHeight="1" x14ac:dyDescent="0.15">
      <c r="A38" s="47">
        <v>0.83333333333333504</v>
      </c>
      <c r="B38" s="69" t="s">
        <v>26</v>
      </c>
      <c r="C38" s="204" t="s">
        <v>17</v>
      </c>
      <c r="D38" s="204" t="s">
        <v>17</v>
      </c>
      <c r="E38" s="204" t="s">
        <v>17</v>
      </c>
      <c r="F38" s="204" t="s">
        <v>17</v>
      </c>
      <c r="G38" s="204" t="s">
        <v>17</v>
      </c>
      <c r="H38" s="208" t="s">
        <v>4</v>
      </c>
      <c r="I38" s="119"/>
    </row>
    <row r="39" spans="1:11" ht="13.5" customHeight="1" x14ac:dyDescent="0.15">
      <c r="A39" s="49"/>
      <c r="B39" s="69" t="s">
        <v>26</v>
      </c>
      <c r="C39" s="205"/>
      <c r="D39" s="205"/>
      <c r="E39" s="205"/>
      <c r="F39" s="205"/>
      <c r="G39" s="205"/>
      <c r="H39" s="209"/>
      <c r="I39" s="120"/>
    </row>
    <row r="40" spans="1:11" ht="27.75" customHeight="1" x14ac:dyDescent="0.15">
      <c r="A40" s="45">
        <v>0.875000000000002</v>
      </c>
      <c r="B40" s="154" t="s">
        <v>50</v>
      </c>
      <c r="C40" s="35" t="s">
        <v>33</v>
      </c>
      <c r="D40" s="34" t="s">
        <v>10</v>
      </c>
      <c r="E40" s="35" t="s">
        <v>33</v>
      </c>
      <c r="F40" s="35" t="s">
        <v>33</v>
      </c>
      <c r="G40" s="99" t="s">
        <v>33</v>
      </c>
      <c r="H40" s="109" t="s">
        <v>30</v>
      </c>
      <c r="I40" s="123"/>
    </row>
    <row r="41" spans="1:11" ht="13.5" customHeight="1" x14ac:dyDescent="0.15">
      <c r="A41" s="51"/>
      <c r="B41" s="154" t="s">
        <v>50</v>
      </c>
      <c r="C41" s="155"/>
      <c r="D41" s="155"/>
      <c r="E41" s="155"/>
      <c r="F41" s="155"/>
      <c r="G41" s="155"/>
      <c r="H41" s="110" t="s">
        <v>30</v>
      </c>
      <c r="I41" s="123"/>
    </row>
    <row r="42" spans="1:11" ht="13.5" customHeight="1" x14ac:dyDescent="0.15">
      <c r="A42" s="47">
        <v>0.91666666666666896</v>
      </c>
      <c r="B42" s="154" t="s">
        <v>50</v>
      </c>
      <c r="C42" s="100" t="s">
        <v>2</v>
      </c>
      <c r="D42" s="100" t="s">
        <v>2</v>
      </c>
      <c r="E42" s="100" t="s">
        <v>2</v>
      </c>
      <c r="F42" s="100" t="s">
        <v>2</v>
      </c>
      <c r="G42" s="100" t="s">
        <v>2</v>
      </c>
      <c r="H42" s="103" t="s">
        <v>42</v>
      </c>
      <c r="I42" s="67"/>
    </row>
    <row r="43" spans="1:11" ht="13.5" customHeight="1" x14ac:dyDescent="0.15">
      <c r="A43" s="48"/>
      <c r="B43" s="154" t="s">
        <v>50</v>
      </c>
      <c r="C43" s="56" t="s">
        <v>1</v>
      </c>
      <c r="D43" s="56" t="s">
        <v>1</v>
      </c>
      <c r="E43" s="155"/>
      <c r="F43" s="56" t="s">
        <v>1</v>
      </c>
      <c r="G43" s="155"/>
      <c r="H43" s="103" t="s">
        <v>42</v>
      </c>
      <c r="I43" s="67"/>
    </row>
    <row r="44" spans="1:11" ht="13.5" customHeight="1" x14ac:dyDescent="0.15">
      <c r="A44" s="45">
        <v>0.95833333333333603</v>
      </c>
      <c r="B44" s="154" t="s">
        <v>50</v>
      </c>
      <c r="C44" s="56" t="s">
        <v>1</v>
      </c>
      <c r="D44" s="56" t="s">
        <v>1</v>
      </c>
      <c r="E44" s="155"/>
      <c r="F44" s="56" t="s">
        <v>1</v>
      </c>
      <c r="G44" s="155"/>
      <c r="H44" s="208" t="s">
        <v>4</v>
      </c>
      <c r="I44" s="119"/>
    </row>
    <row r="45" spans="1:11" ht="13.5" customHeight="1" x14ac:dyDescent="0.15">
      <c r="A45" s="51"/>
      <c r="B45" s="75"/>
      <c r="C45" s="100"/>
      <c r="D45" s="100"/>
      <c r="E45" s="100"/>
      <c r="F45" s="100"/>
      <c r="G45" s="100"/>
      <c r="H45" s="209"/>
      <c r="I45" s="120"/>
    </row>
    <row r="46" spans="1:11" ht="13.5" customHeight="1" x14ac:dyDescent="0.15">
      <c r="A46" s="47">
        <v>1</v>
      </c>
      <c r="B46" s="202" t="s">
        <v>15</v>
      </c>
      <c r="C46" s="202" t="s">
        <v>15</v>
      </c>
      <c r="D46" s="202" t="s">
        <v>15</v>
      </c>
      <c r="E46" s="202" t="s">
        <v>15</v>
      </c>
      <c r="F46" s="202" t="s">
        <v>15</v>
      </c>
      <c r="G46" s="202" t="s">
        <v>15</v>
      </c>
      <c r="H46" s="198" t="s">
        <v>15</v>
      </c>
      <c r="I46" s="118"/>
    </row>
    <row r="47" spans="1:11" ht="13.5" customHeight="1" x14ac:dyDescent="0.15">
      <c r="A47" s="49"/>
      <c r="B47" s="203"/>
      <c r="C47" s="203"/>
      <c r="D47" s="203"/>
      <c r="E47" s="203"/>
      <c r="F47" s="203"/>
      <c r="G47" s="203"/>
      <c r="H47" s="199"/>
      <c r="I47" s="118"/>
    </row>
    <row r="48" spans="1:11" ht="13.5" customHeight="1" x14ac:dyDescent="0.15">
      <c r="A48" s="45">
        <v>1.0416666666666701</v>
      </c>
      <c r="B48" s="202" t="s">
        <v>15</v>
      </c>
      <c r="C48" s="202" t="s">
        <v>15</v>
      </c>
      <c r="D48" s="202" t="s">
        <v>15</v>
      </c>
      <c r="E48" s="202" t="s">
        <v>15</v>
      </c>
      <c r="F48" s="202" t="s">
        <v>15</v>
      </c>
      <c r="G48" s="202" t="s">
        <v>15</v>
      </c>
      <c r="H48" s="198" t="s">
        <v>15</v>
      </c>
      <c r="I48" s="118"/>
    </row>
    <row r="49" spans="1:9" ht="13.5" customHeight="1" x14ac:dyDescent="0.15">
      <c r="A49" s="48"/>
      <c r="B49" s="203"/>
      <c r="C49" s="203"/>
      <c r="D49" s="203"/>
      <c r="E49" s="203"/>
      <c r="F49" s="203"/>
      <c r="G49" s="203"/>
      <c r="H49" s="199"/>
      <c r="I49" s="118"/>
    </row>
    <row r="50" spans="1:9" ht="13.5" customHeight="1" x14ac:dyDescent="0.15">
      <c r="A50" s="45">
        <v>8.3333333333333329E-2</v>
      </c>
      <c r="B50" s="202" t="s">
        <v>15</v>
      </c>
      <c r="C50" s="202" t="s">
        <v>15</v>
      </c>
      <c r="D50" s="202" t="s">
        <v>15</v>
      </c>
      <c r="E50" s="202" t="s">
        <v>15</v>
      </c>
      <c r="F50" s="202" t="s">
        <v>15</v>
      </c>
      <c r="G50" s="202" t="s">
        <v>15</v>
      </c>
      <c r="H50" s="198" t="s">
        <v>15</v>
      </c>
      <c r="I50" s="118"/>
    </row>
    <row r="51" spans="1:9" ht="13.5" customHeight="1" x14ac:dyDescent="0.15">
      <c r="A51" s="52"/>
      <c r="B51" s="203"/>
      <c r="C51" s="203"/>
      <c r="D51" s="203"/>
      <c r="E51" s="203"/>
      <c r="F51" s="203"/>
      <c r="G51" s="203"/>
      <c r="H51" s="199"/>
      <c r="I51" s="118"/>
    </row>
    <row r="52" spans="1:9" ht="13.5" customHeight="1" x14ac:dyDescent="0.15">
      <c r="A52" s="47">
        <v>0.125</v>
      </c>
      <c r="B52" s="202" t="s">
        <v>15</v>
      </c>
      <c r="C52" s="202" t="s">
        <v>15</v>
      </c>
      <c r="D52" s="202" t="s">
        <v>15</v>
      </c>
      <c r="E52" s="202" t="s">
        <v>15</v>
      </c>
      <c r="F52" s="202" t="s">
        <v>15</v>
      </c>
      <c r="G52" s="202" t="s">
        <v>15</v>
      </c>
      <c r="H52" s="198" t="s">
        <v>15</v>
      </c>
      <c r="I52" s="118"/>
    </row>
    <row r="53" spans="1:9" ht="13.5" customHeight="1" thickBot="1" x14ac:dyDescent="0.2">
      <c r="A53" s="53"/>
      <c r="B53" s="203"/>
      <c r="C53" s="203"/>
      <c r="D53" s="203"/>
      <c r="E53" s="203"/>
      <c r="F53" s="203"/>
      <c r="G53" s="203"/>
      <c r="H53" s="199"/>
      <c r="I53" s="118"/>
    </row>
    <row r="54" spans="1:9" ht="16.5" customHeight="1" thickBot="1" x14ac:dyDescent="0.2">
      <c r="B54" s="200" t="s">
        <v>43</v>
      </c>
      <c r="C54" s="201"/>
      <c r="D54" s="201"/>
      <c r="E54" s="201"/>
      <c r="F54" s="201"/>
      <c r="G54" s="201"/>
      <c r="H54" s="201"/>
      <c r="I54" s="115"/>
    </row>
    <row r="55" spans="1:9" ht="16.5" customHeight="1" x14ac:dyDescent="0.15">
      <c r="A55" s="80" t="s">
        <v>27</v>
      </c>
      <c r="B55" s="86">
        <f>COUNTIF(B$6:B$53,"視聴")/2</f>
        <v>0</v>
      </c>
      <c r="C55" s="86">
        <f t="shared" ref="C55:H55" si="0">COUNTIF(C$6:C$53,"視聴")/2</f>
        <v>1</v>
      </c>
      <c r="D55" s="86">
        <f t="shared" si="0"/>
        <v>1</v>
      </c>
      <c r="E55" s="86">
        <f t="shared" si="0"/>
        <v>1</v>
      </c>
      <c r="F55" s="86">
        <f t="shared" si="0"/>
        <v>1</v>
      </c>
      <c r="G55" s="86">
        <f t="shared" si="0"/>
        <v>1</v>
      </c>
      <c r="H55" s="126">
        <f t="shared" si="0"/>
        <v>0</v>
      </c>
      <c r="I55" s="133">
        <f>SUM(B55:H55)</f>
        <v>5</v>
      </c>
    </row>
    <row r="56" spans="1:9" ht="16.5" customHeight="1" x14ac:dyDescent="0.15">
      <c r="A56" s="81" t="s">
        <v>28</v>
      </c>
      <c r="B56" s="85">
        <f>COUNTIF(B$6:B$53,"発言")/2</f>
        <v>0</v>
      </c>
      <c r="C56" s="85">
        <f t="shared" ref="C56:H56" si="1">COUNTIF(C$6:C$53,"発言")/2</f>
        <v>1</v>
      </c>
      <c r="D56" s="85">
        <f t="shared" si="1"/>
        <v>1</v>
      </c>
      <c r="E56" s="85">
        <f t="shared" si="1"/>
        <v>0</v>
      </c>
      <c r="F56" s="85">
        <f t="shared" si="1"/>
        <v>1</v>
      </c>
      <c r="G56" s="85">
        <f t="shared" si="1"/>
        <v>0</v>
      </c>
      <c r="H56" s="127">
        <f t="shared" si="1"/>
        <v>0</v>
      </c>
      <c r="I56" s="134">
        <f t="shared" ref="I56:I67" si="2">SUM(B56:H56)</f>
        <v>3</v>
      </c>
    </row>
    <row r="57" spans="1:9" ht="16.5" customHeight="1" x14ac:dyDescent="0.15">
      <c r="A57" s="84" t="s">
        <v>42</v>
      </c>
      <c r="B57" s="85">
        <f>COUNTIF(B$6:B$53,"演習課題")/2</f>
        <v>1</v>
      </c>
      <c r="C57" s="85">
        <f t="shared" ref="C57:H57" si="3">COUNTIF(C$6:C$53,"演習課題")/2</f>
        <v>0</v>
      </c>
      <c r="D57" s="85">
        <f t="shared" si="3"/>
        <v>0</v>
      </c>
      <c r="E57" s="85">
        <f t="shared" si="3"/>
        <v>0</v>
      </c>
      <c r="F57" s="85">
        <f t="shared" si="3"/>
        <v>0</v>
      </c>
      <c r="G57" s="85">
        <f t="shared" si="3"/>
        <v>0</v>
      </c>
      <c r="H57" s="127">
        <f t="shared" si="3"/>
        <v>1</v>
      </c>
      <c r="I57" s="134">
        <f t="shared" si="2"/>
        <v>2</v>
      </c>
    </row>
    <row r="58" spans="1:9" ht="16.5" customHeight="1" x14ac:dyDescent="0.15">
      <c r="A58" s="81" t="s">
        <v>51</v>
      </c>
      <c r="B58" s="85">
        <f t="shared" ref="B58:H58" si="4">COUNTIF(B$6:B$53,"英会話")/2</f>
        <v>0.5</v>
      </c>
      <c r="C58" s="85">
        <f t="shared" si="4"/>
        <v>0</v>
      </c>
      <c r="D58" s="85">
        <f t="shared" si="4"/>
        <v>0</v>
      </c>
      <c r="E58" s="85">
        <f t="shared" si="4"/>
        <v>0</v>
      </c>
      <c r="F58" s="85">
        <f t="shared" si="4"/>
        <v>0</v>
      </c>
      <c r="G58" s="85">
        <f t="shared" si="4"/>
        <v>0</v>
      </c>
      <c r="H58" s="127">
        <f t="shared" si="4"/>
        <v>0.5</v>
      </c>
      <c r="I58" s="134">
        <f t="shared" si="2"/>
        <v>1</v>
      </c>
    </row>
    <row r="59" spans="1:9" ht="16.5" customHeight="1" x14ac:dyDescent="0.15">
      <c r="A59" s="81" t="s">
        <v>37</v>
      </c>
      <c r="B59" s="85">
        <f>COUNTIF(B$6:B$53,"グループワーク")/2</f>
        <v>1</v>
      </c>
      <c r="C59" s="85">
        <f t="shared" ref="C59:H59" si="5">COUNTIF(C$6:C$53,"グループワーク")/2</f>
        <v>0</v>
      </c>
      <c r="D59" s="85">
        <f t="shared" si="5"/>
        <v>0</v>
      </c>
      <c r="E59" s="85">
        <f t="shared" si="5"/>
        <v>0</v>
      </c>
      <c r="F59" s="85">
        <f t="shared" si="5"/>
        <v>0</v>
      </c>
      <c r="G59" s="85">
        <f t="shared" si="5"/>
        <v>0</v>
      </c>
      <c r="H59" s="127">
        <f t="shared" si="5"/>
        <v>0</v>
      </c>
      <c r="I59" s="134">
        <f t="shared" si="2"/>
        <v>1</v>
      </c>
    </row>
    <row r="60" spans="1:9" ht="16.5" customHeight="1" x14ac:dyDescent="0.15">
      <c r="A60" s="81" t="s">
        <v>30</v>
      </c>
      <c r="B60" s="85">
        <f>COUNTIF(B$6:B$53,"読書(輪読会・その他)")/2</f>
        <v>0</v>
      </c>
      <c r="C60" s="85">
        <f t="shared" ref="C60:H60" si="6">COUNTIF(C$6:C$53,"読書(輪読会・その他)")/2</f>
        <v>0</v>
      </c>
      <c r="D60" s="85">
        <f t="shared" si="6"/>
        <v>0</v>
      </c>
      <c r="E60" s="85">
        <f t="shared" si="6"/>
        <v>0</v>
      </c>
      <c r="F60" s="85">
        <f t="shared" si="6"/>
        <v>0</v>
      </c>
      <c r="G60" s="85">
        <f t="shared" si="6"/>
        <v>0</v>
      </c>
      <c r="H60" s="127">
        <f t="shared" si="6"/>
        <v>1</v>
      </c>
      <c r="I60" s="134">
        <f t="shared" si="2"/>
        <v>1</v>
      </c>
    </row>
    <row r="61" spans="1:9" ht="16.5" customHeight="1" x14ac:dyDescent="0.15">
      <c r="A61" s="82" t="s">
        <v>35</v>
      </c>
      <c r="B61" s="87">
        <f>+COUNTIF(B$6:B$53,"通勤、視聴")/2</f>
        <v>0</v>
      </c>
      <c r="C61" s="87">
        <f t="shared" ref="C61:H61" si="7">+COUNTIF(C$6:C$53,"通勤、視聴")/2</f>
        <v>0.5</v>
      </c>
      <c r="D61" s="87">
        <f t="shared" si="7"/>
        <v>0.5</v>
      </c>
      <c r="E61" s="87">
        <f t="shared" si="7"/>
        <v>0.5</v>
      </c>
      <c r="F61" s="87">
        <f t="shared" si="7"/>
        <v>0.5</v>
      </c>
      <c r="G61" s="87">
        <f t="shared" si="7"/>
        <v>0.5</v>
      </c>
      <c r="H61" s="128">
        <f t="shared" si="7"/>
        <v>0</v>
      </c>
      <c r="I61" s="134">
        <f t="shared" si="2"/>
        <v>2.5</v>
      </c>
    </row>
    <row r="62" spans="1:9" ht="16.5" customHeight="1" x14ac:dyDescent="0.15">
      <c r="A62" s="82" t="s">
        <v>36</v>
      </c>
      <c r="B62" s="88">
        <f>+COUNTIF(B$6:B$53,"通勤、発言メモ")/2</f>
        <v>0</v>
      </c>
      <c r="C62" s="88">
        <f t="shared" ref="C62:H62" si="8">+COUNTIF(C$6:C$53,"通勤、発言メモ")/2</f>
        <v>0</v>
      </c>
      <c r="D62" s="88">
        <f t="shared" si="8"/>
        <v>0</v>
      </c>
      <c r="E62" s="88">
        <f t="shared" si="8"/>
        <v>0</v>
      </c>
      <c r="F62" s="88">
        <f t="shared" si="8"/>
        <v>0</v>
      </c>
      <c r="G62" s="88">
        <f t="shared" si="8"/>
        <v>0</v>
      </c>
      <c r="H62" s="129">
        <f t="shared" si="8"/>
        <v>0</v>
      </c>
      <c r="I62" s="134">
        <f t="shared" si="2"/>
        <v>0</v>
      </c>
    </row>
    <row r="63" spans="1:9" ht="16.5" customHeight="1" x14ac:dyDescent="0.15">
      <c r="A63" s="83" t="s">
        <v>31</v>
      </c>
      <c r="B63" s="85">
        <f>COUNTIF(B$6:B$53,"通勤、読書(輪読会・その他)")/2</f>
        <v>0</v>
      </c>
      <c r="C63" s="85">
        <f t="shared" ref="C63:H63" si="9">COUNTIF(C$6:C$53,"通勤、読書(輪読会・その他)")/2</f>
        <v>0.5</v>
      </c>
      <c r="D63" s="85">
        <f t="shared" si="9"/>
        <v>0</v>
      </c>
      <c r="E63" s="85">
        <f t="shared" si="9"/>
        <v>0.5</v>
      </c>
      <c r="F63" s="85">
        <f t="shared" si="9"/>
        <v>0.5</v>
      </c>
      <c r="G63" s="85">
        <f t="shared" si="9"/>
        <v>0.5</v>
      </c>
      <c r="H63" s="127">
        <f t="shared" si="9"/>
        <v>0</v>
      </c>
      <c r="I63" s="134">
        <f t="shared" si="2"/>
        <v>2</v>
      </c>
    </row>
    <row r="64" spans="1:9" ht="16.5" customHeight="1" x14ac:dyDescent="0.15">
      <c r="A64" s="82" t="s">
        <v>34</v>
      </c>
      <c r="B64" s="85">
        <f>COUNTIF(B$6:B$53,"通勤、演習メモ")/2</f>
        <v>0</v>
      </c>
      <c r="C64" s="85">
        <f t="shared" ref="C64:H64" si="10">COUNTIF(C$6:C$53,"通勤、演習メモ")/2</f>
        <v>0</v>
      </c>
      <c r="D64" s="85">
        <f t="shared" si="10"/>
        <v>0.5</v>
      </c>
      <c r="E64" s="85">
        <f t="shared" si="10"/>
        <v>0</v>
      </c>
      <c r="F64" s="85">
        <f t="shared" si="10"/>
        <v>0</v>
      </c>
      <c r="G64" s="85">
        <f t="shared" si="10"/>
        <v>0</v>
      </c>
      <c r="H64" s="127">
        <f t="shared" si="10"/>
        <v>0</v>
      </c>
      <c r="I64" s="134">
        <f t="shared" si="2"/>
        <v>0.5</v>
      </c>
    </row>
    <row r="65" spans="1:10" ht="16.5" customHeight="1" x14ac:dyDescent="0.15">
      <c r="A65" s="54" t="s">
        <v>8</v>
      </c>
      <c r="B65" s="85">
        <f>COUNTIF(B$6:B$53,"昼食、視聴")/2</f>
        <v>0</v>
      </c>
      <c r="C65" s="85">
        <f t="shared" ref="C65:H65" si="11">COUNTIF(C$6:C$53,"昼食、視聴")/2</f>
        <v>0</v>
      </c>
      <c r="D65" s="85">
        <f t="shared" si="11"/>
        <v>0</v>
      </c>
      <c r="E65" s="85">
        <f t="shared" si="11"/>
        <v>0</v>
      </c>
      <c r="F65" s="85">
        <f t="shared" si="11"/>
        <v>0</v>
      </c>
      <c r="G65" s="85">
        <f t="shared" si="11"/>
        <v>0</v>
      </c>
      <c r="H65" s="127">
        <f t="shared" si="11"/>
        <v>0</v>
      </c>
      <c r="I65" s="134">
        <f t="shared" si="2"/>
        <v>0</v>
      </c>
    </row>
    <row r="66" spans="1:10" ht="16.5" customHeight="1" x14ac:dyDescent="0.15">
      <c r="A66" s="54" t="s">
        <v>18</v>
      </c>
      <c r="B66" s="85">
        <f>COUNTIF(B$6:B$53,"昼食、発言メモ")/2</f>
        <v>0</v>
      </c>
      <c r="C66" s="85">
        <f t="shared" ref="C66:H66" si="12">COUNTIF(C$6:C$53,"昼食、発言メモ")/2</f>
        <v>0</v>
      </c>
      <c r="D66" s="85">
        <f t="shared" si="12"/>
        <v>0.5</v>
      </c>
      <c r="E66" s="85">
        <f t="shared" si="12"/>
        <v>0</v>
      </c>
      <c r="F66" s="85">
        <f t="shared" si="12"/>
        <v>0.5</v>
      </c>
      <c r="G66" s="85">
        <f t="shared" si="12"/>
        <v>0</v>
      </c>
      <c r="H66" s="127">
        <f t="shared" si="12"/>
        <v>0</v>
      </c>
      <c r="I66" s="134">
        <f t="shared" si="2"/>
        <v>1</v>
      </c>
    </row>
    <row r="67" spans="1:10" ht="16.5" customHeight="1" thickBot="1" x14ac:dyDescent="0.2">
      <c r="A67" s="55" t="s">
        <v>9</v>
      </c>
      <c r="B67" s="89">
        <f>COUNTIF(B$6:B$53,"昼食、演習メモ")/2</f>
        <v>0</v>
      </c>
      <c r="C67" s="89">
        <f t="shared" ref="C67:H67" si="13">COUNTIF(C$6:C$53,"昼食、演習メモ")/2</f>
        <v>0</v>
      </c>
      <c r="D67" s="89">
        <f t="shared" si="13"/>
        <v>0</v>
      </c>
      <c r="E67" s="89">
        <f t="shared" si="13"/>
        <v>0</v>
      </c>
      <c r="F67" s="89">
        <f t="shared" si="13"/>
        <v>0</v>
      </c>
      <c r="G67" s="89">
        <f t="shared" si="13"/>
        <v>0</v>
      </c>
      <c r="H67" s="130">
        <f t="shared" si="13"/>
        <v>0</v>
      </c>
      <c r="I67" s="135">
        <f t="shared" si="2"/>
        <v>0</v>
      </c>
      <c r="J67" s="40"/>
    </row>
    <row r="68" spans="1:10" ht="16.5" customHeight="1" thickTop="1" thickBot="1" x14ac:dyDescent="0.2">
      <c r="A68" s="41" t="s">
        <v>38</v>
      </c>
      <c r="B68" s="90">
        <f t="shared" ref="B68:H68" si="14">SUM(B55:B67)</f>
        <v>2.5</v>
      </c>
      <c r="C68" s="91">
        <f t="shared" si="14"/>
        <v>3</v>
      </c>
      <c r="D68" s="91">
        <f t="shared" si="14"/>
        <v>3.5</v>
      </c>
      <c r="E68" s="91">
        <f t="shared" si="14"/>
        <v>2</v>
      </c>
      <c r="F68" s="91">
        <f t="shared" si="14"/>
        <v>3.5</v>
      </c>
      <c r="G68" s="91">
        <f t="shared" si="14"/>
        <v>2</v>
      </c>
      <c r="H68" s="131">
        <f t="shared" si="14"/>
        <v>2.5</v>
      </c>
      <c r="I68" s="136"/>
      <c r="J68" s="29"/>
    </row>
    <row r="69" spans="1:10" ht="16.5" customHeight="1" thickBot="1" x14ac:dyDescent="0.2">
      <c r="G69" s="40"/>
      <c r="H69" s="40" t="s">
        <v>39</v>
      </c>
      <c r="I69" s="132">
        <f>SUM(I55:I67)</f>
        <v>19</v>
      </c>
    </row>
  </sheetData>
  <mergeCells count="127">
    <mergeCell ref="H38:H39"/>
    <mergeCell ref="H44:H45"/>
    <mergeCell ref="B24:B25"/>
    <mergeCell ref="B26:B27"/>
    <mergeCell ref="B28:B29"/>
    <mergeCell ref="B22:B23"/>
    <mergeCell ref="H26:H27"/>
    <mergeCell ref="H28:H29"/>
    <mergeCell ref="C24:C25"/>
    <mergeCell ref="F24:F25"/>
    <mergeCell ref="C28:C29"/>
    <mergeCell ref="D28:D29"/>
    <mergeCell ref="E28:E29"/>
    <mergeCell ref="F28:F29"/>
    <mergeCell ref="G28:G29"/>
    <mergeCell ref="C30:C31"/>
    <mergeCell ref="D30:D31"/>
    <mergeCell ref="E30:E31"/>
    <mergeCell ref="F30:F31"/>
    <mergeCell ref="G30:G31"/>
    <mergeCell ref="C32:C33"/>
    <mergeCell ref="D32:D33"/>
    <mergeCell ref="E32:E33"/>
    <mergeCell ref="F32:F33"/>
    <mergeCell ref="J1:L1"/>
    <mergeCell ref="A3:A4"/>
    <mergeCell ref="J3:L3"/>
    <mergeCell ref="B6:B7"/>
    <mergeCell ref="C6:C7"/>
    <mergeCell ref="D6:D7"/>
    <mergeCell ref="E6:E7"/>
    <mergeCell ref="F6:F7"/>
    <mergeCell ref="K4:K5"/>
    <mergeCell ref="B3:H4"/>
    <mergeCell ref="G6:G7"/>
    <mergeCell ref="H6:H7"/>
    <mergeCell ref="M8:M9"/>
    <mergeCell ref="B10:B11"/>
    <mergeCell ref="H10:H11"/>
    <mergeCell ref="J10:J11"/>
    <mergeCell ref="K10:K11"/>
    <mergeCell ref="L10:L11"/>
    <mergeCell ref="M10:M11"/>
    <mergeCell ref="B12:B13"/>
    <mergeCell ref="H12:H13"/>
    <mergeCell ref="B8:B9"/>
    <mergeCell ref="C8:C9"/>
    <mergeCell ref="D8:D9"/>
    <mergeCell ref="E8:E9"/>
    <mergeCell ref="F8:F9"/>
    <mergeCell ref="G8:G9"/>
    <mergeCell ref="H8:H9"/>
    <mergeCell ref="J8:J9"/>
    <mergeCell ref="K8:K9"/>
    <mergeCell ref="L8:L9"/>
    <mergeCell ref="D16:D17"/>
    <mergeCell ref="E16:E17"/>
    <mergeCell ref="F16:F17"/>
    <mergeCell ref="G16:G17"/>
    <mergeCell ref="H14:H15"/>
    <mergeCell ref="H16:H17"/>
    <mergeCell ref="B14:B15"/>
    <mergeCell ref="C18:C19"/>
    <mergeCell ref="D18:D19"/>
    <mergeCell ref="E18:E19"/>
    <mergeCell ref="F18:F19"/>
    <mergeCell ref="G18:G19"/>
    <mergeCell ref="B16:B17"/>
    <mergeCell ref="C16:C17"/>
    <mergeCell ref="C20:C21"/>
    <mergeCell ref="D20:D21"/>
    <mergeCell ref="E20:E21"/>
    <mergeCell ref="F20:F21"/>
    <mergeCell ref="G20:G21"/>
    <mergeCell ref="G24:G25"/>
    <mergeCell ref="C26:C27"/>
    <mergeCell ref="D26:D27"/>
    <mergeCell ref="E26:E27"/>
    <mergeCell ref="F26:F27"/>
    <mergeCell ref="G26:G27"/>
    <mergeCell ref="D24:D25"/>
    <mergeCell ref="E24:E25"/>
    <mergeCell ref="G32:G33"/>
    <mergeCell ref="C34:C35"/>
    <mergeCell ref="D34:D35"/>
    <mergeCell ref="E34:E35"/>
    <mergeCell ref="F34:F35"/>
    <mergeCell ref="G34:G35"/>
    <mergeCell ref="C36:C37"/>
    <mergeCell ref="D36:D37"/>
    <mergeCell ref="E36:E37"/>
    <mergeCell ref="F36:F37"/>
    <mergeCell ref="G36:G37"/>
    <mergeCell ref="C38:C39"/>
    <mergeCell ref="D38:D39"/>
    <mergeCell ref="E38:E39"/>
    <mergeCell ref="F38:F39"/>
    <mergeCell ref="G38:G39"/>
    <mergeCell ref="B46:B47"/>
    <mergeCell ref="C46:C47"/>
    <mergeCell ref="D46:D47"/>
    <mergeCell ref="E46:E47"/>
    <mergeCell ref="F46:F47"/>
    <mergeCell ref="G46:G47"/>
    <mergeCell ref="H46:H47"/>
    <mergeCell ref="H48:H49"/>
    <mergeCell ref="B54:H54"/>
    <mergeCell ref="H50:H51"/>
    <mergeCell ref="B52:B53"/>
    <mergeCell ref="C52:C53"/>
    <mergeCell ref="D52:D53"/>
    <mergeCell ref="E52:E53"/>
    <mergeCell ref="F52:F53"/>
    <mergeCell ref="G52:G53"/>
    <mergeCell ref="H52:H53"/>
    <mergeCell ref="B50:B51"/>
    <mergeCell ref="B48:B49"/>
    <mergeCell ref="C48:C49"/>
    <mergeCell ref="D48:D49"/>
    <mergeCell ref="E48:E49"/>
    <mergeCell ref="F48:F49"/>
    <mergeCell ref="G48:G49"/>
    <mergeCell ref="C50:C51"/>
    <mergeCell ref="D50:D51"/>
    <mergeCell ref="E50:E51"/>
    <mergeCell ref="F50:F51"/>
    <mergeCell ref="G50:G51"/>
  </mergeCells>
  <phoneticPr fontId="4"/>
  <pageMargins left="0" right="0" top="0" bottom="0" header="0.31496062992125984" footer="0.31496062992125984"/>
  <pageSetup paperSize="8" scale="81" orientation="landscape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69"/>
  <sheetViews>
    <sheetView showGridLines="0" zoomScale="70" zoomScaleNormal="7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M12" sqref="M12"/>
    </sheetView>
  </sheetViews>
  <sheetFormatPr defaultColWidth="6" defaultRowHeight="16.5" customHeight="1" x14ac:dyDescent="0.15"/>
  <cols>
    <col min="1" max="1" width="18.125" style="7" customWidth="1"/>
    <col min="2" max="7" width="13.125" style="18" customWidth="1"/>
    <col min="8" max="8" width="13.125" style="17" customWidth="1"/>
    <col min="9" max="9" width="4.625" style="17" customWidth="1"/>
    <col min="10" max="10" width="24.75" style="7" customWidth="1"/>
    <col min="11" max="11" width="32.75" customWidth="1"/>
    <col min="12" max="12" width="24.125" style="7" customWidth="1"/>
    <col min="13" max="13" width="17.75" style="7" customWidth="1"/>
    <col min="14" max="16384" width="6" style="7"/>
  </cols>
  <sheetData>
    <row r="1" spans="1:90" s="4" customFormat="1" ht="37.5" customHeight="1" thickBot="1" x14ac:dyDescent="0.2">
      <c r="A1" s="1" t="s">
        <v>25</v>
      </c>
      <c r="B1" s="2"/>
      <c r="C1" s="3"/>
      <c r="D1" s="3"/>
      <c r="E1" s="63" t="s">
        <v>40</v>
      </c>
      <c r="F1" s="62"/>
      <c r="G1" s="64" t="s">
        <v>41</v>
      </c>
      <c r="H1" s="152"/>
      <c r="I1" s="138"/>
      <c r="J1" s="194"/>
      <c r="K1" s="195"/>
      <c r="L1" s="195"/>
      <c r="M1" s="27"/>
      <c r="N1" s="5"/>
    </row>
    <row r="2" spans="1:90" s="4" customFormat="1" ht="23.25" customHeight="1" thickBot="1" x14ac:dyDescent="0.2">
      <c r="A2" s="112" t="s">
        <v>48</v>
      </c>
      <c r="B2" s="2"/>
      <c r="C2" s="3"/>
      <c r="D2" s="3"/>
      <c r="E2" s="3"/>
      <c r="F2" s="3"/>
      <c r="J2" s="98"/>
      <c r="K2" s="61"/>
      <c r="L2" s="61"/>
      <c r="M2" s="27"/>
      <c r="N2" s="5"/>
    </row>
    <row r="3" spans="1:90" ht="46.5" customHeight="1" x14ac:dyDescent="0.15">
      <c r="A3" s="196" t="s">
        <v>29</v>
      </c>
      <c r="B3" s="186" t="s">
        <v>59</v>
      </c>
      <c r="C3" s="187"/>
      <c r="D3" s="187"/>
      <c r="E3" s="187"/>
      <c r="F3" s="187"/>
      <c r="G3" s="187"/>
      <c r="H3" s="211"/>
      <c r="I3" s="116"/>
      <c r="J3" s="194" t="s">
        <v>58</v>
      </c>
      <c r="K3" s="195"/>
      <c r="L3" s="195"/>
    </row>
    <row r="4" spans="1:90" s="9" customFormat="1" ht="45" customHeight="1" x14ac:dyDescent="0.15">
      <c r="A4" s="197"/>
      <c r="B4" s="190"/>
      <c r="C4" s="191"/>
      <c r="D4" s="191"/>
      <c r="E4" s="191"/>
      <c r="F4" s="191"/>
      <c r="G4" s="191"/>
      <c r="H4" s="192"/>
      <c r="I4" s="116"/>
      <c r="J4" s="19"/>
      <c r="K4" s="210" t="s">
        <v>53</v>
      </c>
      <c r="L4" s="6"/>
      <c r="M4" s="10"/>
      <c r="N4" s="8"/>
      <c r="O4" s="10"/>
      <c r="P4" s="8"/>
      <c r="Q4" s="10"/>
      <c r="R4" s="8"/>
      <c r="S4" s="10"/>
      <c r="T4" s="8"/>
      <c r="U4" s="10"/>
      <c r="V4" s="8"/>
      <c r="W4" s="10"/>
      <c r="X4" s="8"/>
      <c r="Y4" s="10"/>
      <c r="Z4" s="8"/>
      <c r="AA4" s="10"/>
      <c r="AB4" s="8"/>
      <c r="AC4" s="10"/>
      <c r="AD4" s="8"/>
      <c r="AE4" s="10"/>
      <c r="AF4" s="8"/>
      <c r="AG4" s="10"/>
      <c r="AH4" s="8"/>
      <c r="AI4" s="10"/>
      <c r="AJ4" s="8"/>
      <c r="AK4" s="10"/>
      <c r="AL4" s="8"/>
      <c r="AM4" s="10"/>
      <c r="AN4" s="8"/>
      <c r="AO4" s="10"/>
      <c r="AP4" s="8"/>
      <c r="AQ4" s="10"/>
      <c r="AR4" s="8"/>
      <c r="AS4" s="10"/>
      <c r="AT4" s="8"/>
      <c r="AU4" s="10"/>
      <c r="AV4" s="8"/>
      <c r="AW4" s="10"/>
      <c r="AX4" s="8"/>
      <c r="AY4" s="10"/>
      <c r="AZ4" s="8"/>
      <c r="BA4" s="10"/>
      <c r="BB4" s="8"/>
      <c r="BC4" s="10"/>
      <c r="BD4" s="8"/>
      <c r="BE4" s="10"/>
      <c r="BF4" s="8"/>
      <c r="BG4" s="10"/>
      <c r="BH4" s="8"/>
      <c r="BI4" s="10"/>
      <c r="BJ4" s="8"/>
      <c r="BK4" s="10"/>
      <c r="BL4" s="8"/>
      <c r="BM4" s="10"/>
      <c r="BN4" s="8"/>
      <c r="BO4" s="10"/>
      <c r="BP4" s="8"/>
      <c r="BQ4" s="10"/>
      <c r="BR4" s="8"/>
      <c r="BS4" s="10"/>
      <c r="BT4" s="8"/>
      <c r="BU4" s="10"/>
      <c r="BV4" s="8"/>
      <c r="BW4" s="10"/>
      <c r="BX4" s="8"/>
      <c r="BY4" s="10"/>
      <c r="BZ4" s="8"/>
      <c r="CA4" s="10"/>
      <c r="CB4" s="8"/>
      <c r="CC4" s="10"/>
      <c r="CD4" s="8"/>
      <c r="CE4" s="10"/>
      <c r="CF4" s="8"/>
      <c r="CG4" s="10"/>
      <c r="CH4" s="8"/>
      <c r="CI4" s="10"/>
      <c r="CJ4" s="8"/>
      <c r="CK4" s="10"/>
      <c r="CL4" s="8"/>
    </row>
    <row r="5" spans="1:90" s="12" customFormat="1" ht="18" customHeight="1" x14ac:dyDescent="0.15">
      <c r="A5" s="44"/>
      <c r="B5" s="43" t="s">
        <v>14</v>
      </c>
      <c r="C5" s="38" t="s">
        <v>20</v>
      </c>
      <c r="D5" s="37" t="s">
        <v>21</v>
      </c>
      <c r="E5" s="38" t="s">
        <v>22</v>
      </c>
      <c r="F5" s="37" t="s">
        <v>23</v>
      </c>
      <c r="G5" s="39" t="s">
        <v>19</v>
      </c>
      <c r="H5" s="42" t="s">
        <v>24</v>
      </c>
      <c r="I5" s="117"/>
      <c r="J5" s="11"/>
      <c r="K5" s="210"/>
      <c r="L5" s="8"/>
      <c r="M5" s="13"/>
      <c r="N5" s="11"/>
      <c r="O5" s="13"/>
      <c r="P5" s="11"/>
      <c r="Q5" s="13"/>
      <c r="R5" s="11"/>
      <c r="S5" s="13"/>
      <c r="T5" s="11"/>
      <c r="U5" s="13"/>
      <c r="V5" s="11"/>
      <c r="W5" s="13"/>
      <c r="X5" s="11"/>
      <c r="Y5" s="13"/>
      <c r="Z5" s="11"/>
      <c r="AA5" s="13"/>
      <c r="AB5" s="11"/>
      <c r="AC5" s="13"/>
      <c r="AD5" s="11"/>
      <c r="AE5" s="13"/>
      <c r="AF5" s="11"/>
      <c r="AG5" s="13"/>
      <c r="AH5" s="11"/>
      <c r="AI5" s="13"/>
      <c r="AJ5" s="11"/>
      <c r="AK5" s="13"/>
      <c r="AL5" s="11"/>
      <c r="AM5" s="13"/>
      <c r="AN5" s="11"/>
      <c r="AO5" s="13"/>
      <c r="AP5" s="11"/>
      <c r="AQ5" s="13"/>
      <c r="AR5" s="11"/>
      <c r="AS5" s="13"/>
      <c r="AT5" s="11"/>
      <c r="AU5" s="13"/>
      <c r="AV5" s="11"/>
      <c r="AW5" s="13"/>
      <c r="AX5" s="11"/>
      <c r="AY5" s="13"/>
      <c r="AZ5" s="11"/>
      <c r="BA5" s="13"/>
      <c r="BB5" s="11"/>
      <c r="BC5" s="13"/>
      <c r="BD5" s="11"/>
      <c r="BE5" s="13"/>
      <c r="BF5" s="11"/>
      <c r="BG5" s="13"/>
      <c r="BH5" s="11"/>
      <c r="BI5" s="13"/>
      <c r="BJ5" s="11"/>
      <c r="BK5" s="13"/>
      <c r="BL5" s="11"/>
      <c r="BM5" s="13"/>
      <c r="BN5" s="11"/>
      <c r="BO5" s="13"/>
      <c r="BP5" s="11"/>
      <c r="BQ5" s="13"/>
      <c r="BR5" s="11"/>
      <c r="BS5" s="13"/>
      <c r="BT5" s="11"/>
      <c r="BU5" s="13"/>
      <c r="BV5" s="11"/>
      <c r="BW5" s="13"/>
      <c r="BX5" s="11"/>
      <c r="BY5" s="13"/>
      <c r="BZ5" s="11"/>
      <c r="CA5" s="13"/>
      <c r="CB5" s="11"/>
      <c r="CC5" s="13"/>
      <c r="CD5" s="11"/>
      <c r="CE5" s="13"/>
      <c r="CF5" s="11"/>
      <c r="CG5" s="13"/>
      <c r="CH5" s="11"/>
      <c r="CI5" s="13"/>
      <c r="CJ5" s="11"/>
      <c r="CK5" s="13"/>
      <c r="CL5" s="11"/>
    </row>
    <row r="6" spans="1:90" s="6" customFormat="1" ht="13.5" customHeight="1" x14ac:dyDescent="0.15">
      <c r="A6" s="45">
        <v>0.16666666666666666</v>
      </c>
      <c r="B6" s="202" t="s">
        <v>15</v>
      </c>
      <c r="C6" s="202" t="s">
        <v>15</v>
      </c>
      <c r="D6" s="202" t="s">
        <v>15</v>
      </c>
      <c r="E6" s="202" t="s">
        <v>15</v>
      </c>
      <c r="F6" s="202" t="s">
        <v>15</v>
      </c>
      <c r="G6" s="202" t="s">
        <v>15</v>
      </c>
      <c r="H6" s="198" t="s">
        <v>15</v>
      </c>
      <c r="I6" s="118"/>
      <c r="J6" s="14"/>
    </row>
    <row r="7" spans="1:90" s="6" customFormat="1" ht="13.5" customHeight="1" x14ac:dyDescent="0.15">
      <c r="A7" s="46"/>
      <c r="B7" s="203"/>
      <c r="C7" s="203"/>
      <c r="D7" s="203"/>
      <c r="E7" s="203"/>
      <c r="F7" s="203"/>
      <c r="G7" s="203"/>
      <c r="H7" s="199"/>
      <c r="I7" s="118"/>
      <c r="J7" s="20" t="s">
        <v>12</v>
      </c>
    </row>
    <row r="8" spans="1:90" s="6" customFormat="1" ht="13.5" customHeight="1" x14ac:dyDescent="0.15">
      <c r="A8" s="47">
        <v>0.20833333333333334</v>
      </c>
      <c r="B8" s="202" t="s">
        <v>15</v>
      </c>
      <c r="C8" s="202" t="s">
        <v>15</v>
      </c>
      <c r="D8" s="202" t="s">
        <v>15</v>
      </c>
      <c r="E8" s="202" t="s">
        <v>15</v>
      </c>
      <c r="F8" s="202" t="s">
        <v>15</v>
      </c>
      <c r="G8" s="202" t="s">
        <v>15</v>
      </c>
      <c r="H8" s="198" t="s">
        <v>15</v>
      </c>
      <c r="I8" s="118"/>
      <c r="J8" s="176" t="s">
        <v>15</v>
      </c>
      <c r="K8" s="178" t="s">
        <v>13</v>
      </c>
      <c r="L8" s="180" t="s">
        <v>3</v>
      </c>
      <c r="M8" s="182" t="s">
        <v>5</v>
      </c>
      <c r="N8" s="15"/>
    </row>
    <row r="9" spans="1:90" s="6" customFormat="1" ht="13.5" customHeight="1" x14ac:dyDescent="0.15">
      <c r="A9" s="48"/>
      <c r="B9" s="203"/>
      <c r="C9" s="203"/>
      <c r="D9" s="203"/>
      <c r="E9" s="203"/>
      <c r="F9" s="203"/>
      <c r="G9" s="203"/>
      <c r="H9" s="199"/>
      <c r="I9" s="118"/>
      <c r="J9" s="177"/>
      <c r="K9" s="179"/>
      <c r="L9" s="181"/>
      <c r="M9" s="175"/>
      <c r="N9" s="15"/>
    </row>
    <row r="10" spans="1:90" s="6" customFormat="1" ht="13.5" customHeight="1" x14ac:dyDescent="0.15">
      <c r="A10" s="47">
        <v>0.25</v>
      </c>
      <c r="B10" s="202" t="s">
        <v>15</v>
      </c>
      <c r="C10" s="202" t="s">
        <v>15</v>
      </c>
      <c r="D10" s="202" t="s">
        <v>15</v>
      </c>
      <c r="E10" s="202" t="s">
        <v>15</v>
      </c>
      <c r="F10" s="202" t="s">
        <v>15</v>
      </c>
      <c r="G10" s="202" t="s">
        <v>15</v>
      </c>
      <c r="H10" s="198" t="s">
        <v>15</v>
      </c>
      <c r="I10" s="118"/>
      <c r="J10" s="176" t="s">
        <v>17</v>
      </c>
      <c r="K10" s="184" t="s">
        <v>11</v>
      </c>
      <c r="L10" s="174" t="s">
        <v>4</v>
      </c>
      <c r="M10" s="174" t="s">
        <v>6</v>
      </c>
      <c r="N10" s="16"/>
    </row>
    <row r="11" spans="1:90" s="6" customFormat="1" ht="13.5" customHeight="1" x14ac:dyDescent="0.15">
      <c r="A11" s="49"/>
      <c r="B11" s="203"/>
      <c r="C11" s="203"/>
      <c r="D11" s="203"/>
      <c r="E11" s="203"/>
      <c r="F11" s="203"/>
      <c r="G11" s="203"/>
      <c r="H11" s="199"/>
      <c r="I11" s="118"/>
      <c r="J11" s="183"/>
      <c r="K11" s="185"/>
      <c r="L11" s="175"/>
      <c r="M11" s="175"/>
      <c r="N11" s="15"/>
    </row>
    <row r="12" spans="1:90" s="6" customFormat="1" ht="13.5" customHeight="1" x14ac:dyDescent="0.15">
      <c r="A12" s="47">
        <v>0.29166666666666669</v>
      </c>
      <c r="B12" s="70" t="s">
        <v>46</v>
      </c>
      <c r="C12" s="70" t="s">
        <v>46</v>
      </c>
      <c r="D12" s="70" t="s">
        <v>46</v>
      </c>
      <c r="E12" s="70" t="s">
        <v>46</v>
      </c>
      <c r="F12" s="70" t="s">
        <v>46</v>
      </c>
      <c r="G12" s="70" t="s">
        <v>46</v>
      </c>
      <c r="H12" s="149" t="s">
        <v>46</v>
      </c>
      <c r="I12" s="118"/>
      <c r="J12" s="99" t="s">
        <v>7</v>
      </c>
      <c r="K12" s="34" t="s">
        <v>16</v>
      </c>
      <c r="L12" s="159" t="s">
        <v>8</v>
      </c>
      <c r="M12" s="231" t="s">
        <v>9</v>
      </c>
      <c r="N12" s="21"/>
    </row>
    <row r="13" spans="1:90" ht="13.5" customHeight="1" x14ac:dyDescent="0.15">
      <c r="A13" s="50"/>
      <c r="B13" s="101" t="s">
        <v>45</v>
      </c>
      <c r="C13" s="101" t="s">
        <v>45</v>
      </c>
      <c r="D13" s="101" t="s">
        <v>45</v>
      </c>
      <c r="E13" s="101" t="s">
        <v>45</v>
      </c>
      <c r="F13" s="101" t="s">
        <v>45</v>
      </c>
      <c r="G13" s="101" t="s">
        <v>45</v>
      </c>
      <c r="H13" s="150" t="s">
        <v>45</v>
      </c>
      <c r="I13" s="118"/>
      <c r="J13" s="99" t="s">
        <v>33</v>
      </c>
      <c r="K13" s="34" t="s">
        <v>10</v>
      </c>
      <c r="L13" s="159" t="s">
        <v>18</v>
      </c>
      <c r="M13" s="21"/>
      <c r="N13" s="21"/>
    </row>
    <row r="14" spans="1:90" ht="13.5" customHeight="1" x14ac:dyDescent="0.15">
      <c r="A14" s="47">
        <v>0.33333333333333298</v>
      </c>
      <c r="B14" s="221" t="s">
        <v>4</v>
      </c>
      <c r="C14" s="56" t="s">
        <v>0</v>
      </c>
      <c r="D14" s="68" t="s">
        <v>51</v>
      </c>
      <c r="E14" s="56" t="s">
        <v>0</v>
      </c>
      <c r="F14" s="68" t="s">
        <v>51</v>
      </c>
      <c r="G14" s="56" t="s">
        <v>0</v>
      </c>
      <c r="H14" s="208" t="s">
        <v>4</v>
      </c>
      <c r="I14" s="119"/>
      <c r="J14" s="56" t="s">
        <v>0</v>
      </c>
      <c r="K14" s="56" t="s">
        <v>1</v>
      </c>
      <c r="L14" s="156" t="s">
        <v>51</v>
      </c>
      <c r="M14" s="21"/>
      <c r="N14" s="21"/>
    </row>
    <row r="15" spans="1:90" ht="13.5" customHeight="1" x14ac:dyDescent="0.15">
      <c r="A15" s="48"/>
      <c r="B15" s="222"/>
      <c r="C15" s="56" t="s">
        <v>0</v>
      </c>
      <c r="D15" s="56" t="s">
        <v>0</v>
      </c>
      <c r="E15" s="56" t="s">
        <v>0</v>
      </c>
      <c r="F15" s="56" t="s">
        <v>0</v>
      </c>
      <c r="G15" s="56" t="s">
        <v>0</v>
      </c>
      <c r="H15" s="209"/>
      <c r="I15" s="120"/>
      <c r="J15" s="124" t="s">
        <v>30</v>
      </c>
      <c r="K15" s="79" t="s">
        <v>42</v>
      </c>
      <c r="L15" s="157" t="s">
        <v>26</v>
      </c>
      <c r="M15" s="21"/>
      <c r="N15" s="21"/>
    </row>
    <row r="16" spans="1:90" ht="13.5" customHeight="1" x14ac:dyDescent="0.15">
      <c r="A16" s="45">
        <v>0.375</v>
      </c>
      <c r="B16" s="221" t="s">
        <v>4</v>
      </c>
      <c r="C16" s="56" t="s">
        <v>1</v>
      </c>
      <c r="D16" s="56" t="s">
        <v>0</v>
      </c>
      <c r="E16" s="56" t="s">
        <v>1</v>
      </c>
      <c r="F16" s="56" t="s">
        <v>0</v>
      </c>
      <c r="G16" s="56" t="s">
        <v>1</v>
      </c>
      <c r="H16" s="208" t="s">
        <v>4</v>
      </c>
      <c r="I16" s="119"/>
      <c r="J16" s="21"/>
      <c r="K16" s="21"/>
      <c r="L16" s="21"/>
      <c r="M16" s="21"/>
      <c r="N16" s="21"/>
    </row>
    <row r="17" spans="1:15" ht="13.5" customHeight="1" x14ac:dyDescent="0.15">
      <c r="A17" s="46"/>
      <c r="B17" s="222"/>
      <c r="C17" s="151" t="s">
        <v>2</v>
      </c>
      <c r="D17" s="151" t="s">
        <v>2</v>
      </c>
      <c r="E17" s="151" t="s">
        <v>2</v>
      </c>
      <c r="F17" s="151" t="s">
        <v>2</v>
      </c>
      <c r="G17" s="151" t="s">
        <v>2</v>
      </c>
      <c r="H17" s="209"/>
      <c r="I17" s="120"/>
      <c r="J17" s="21"/>
      <c r="K17" s="21"/>
      <c r="L17" s="21"/>
      <c r="M17" s="21"/>
      <c r="N17" s="21"/>
    </row>
    <row r="18" spans="1:15" ht="13.5" customHeight="1" x14ac:dyDescent="0.15">
      <c r="A18" s="47">
        <v>0.41666666666666602</v>
      </c>
      <c r="B18" s="72"/>
      <c r="C18" s="56" t="s">
        <v>0</v>
      </c>
      <c r="D18" s="72"/>
      <c r="E18" s="56" t="s">
        <v>0</v>
      </c>
      <c r="F18" s="72"/>
      <c r="G18" s="56" t="s">
        <v>0</v>
      </c>
      <c r="H18" s="153" t="s">
        <v>50</v>
      </c>
      <c r="I18" s="66"/>
      <c r="J18" s="21"/>
      <c r="K18" s="21"/>
      <c r="L18" s="66"/>
      <c r="M18" s="36"/>
    </row>
    <row r="19" spans="1:15" ht="13.5" customHeight="1" x14ac:dyDescent="0.15">
      <c r="A19" s="48"/>
      <c r="B19" s="71"/>
      <c r="C19" s="56" t="s">
        <v>0</v>
      </c>
      <c r="D19" s="71"/>
      <c r="E19" s="56" t="s">
        <v>0</v>
      </c>
      <c r="F19" s="71"/>
      <c r="G19" s="56" t="s">
        <v>0</v>
      </c>
      <c r="H19" s="153" t="s">
        <v>50</v>
      </c>
      <c r="I19" s="121"/>
      <c r="J19" s="123"/>
      <c r="K19" s="67"/>
      <c r="L19" s="21"/>
    </row>
    <row r="20" spans="1:15" ht="13.5" customHeight="1" x14ac:dyDescent="0.15">
      <c r="A20" s="45">
        <v>0.45833333333333298</v>
      </c>
      <c r="B20" s="72"/>
      <c r="C20" s="56" t="s">
        <v>1</v>
      </c>
      <c r="D20" s="72"/>
      <c r="E20" s="56" t="s">
        <v>1</v>
      </c>
      <c r="F20" s="72"/>
      <c r="G20" s="56" t="s">
        <v>1</v>
      </c>
      <c r="H20" s="153" t="s">
        <v>50</v>
      </c>
      <c r="I20" s="113"/>
      <c r="J20" s="24"/>
      <c r="K20" s="24"/>
      <c r="L20" s="25"/>
      <c r="O20" s="31"/>
    </row>
    <row r="21" spans="1:15" ht="13.5" customHeight="1" x14ac:dyDescent="0.15">
      <c r="A21" s="51"/>
      <c r="B21" s="71"/>
      <c r="C21" s="56" t="s">
        <v>1</v>
      </c>
      <c r="D21" s="71"/>
      <c r="E21" s="56" t="s">
        <v>1</v>
      </c>
      <c r="F21" s="71"/>
      <c r="G21" s="56" t="s">
        <v>1</v>
      </c>
      <c r="H21" s="153" t="s">
        <v>50</v>
      </c>
      <c r="I21" s="113"/>
      <c r="J21" s="25"/>
      <c r="K21" s="28"/>
      <c r="M21" s="29"/>
      <c r="O21" s="32"/>
    </row>
    <row r="22" spans="1:15" s="6" customFormat="1" ht="13.5" customHeight="1" x14ac:dyDescent="0.15">
      <c r="A22" s="47">
        <v>0.5</v>
      </c>
      <c r="B22" s="225" t="s">
        <v>44</v>
      </c>
      <c r="C22" s="226"/>
      <c r="D22" s="226"/>
      <c r="E22" s="226"/>
      <c r="F22" s="226"/>
      <c r="G22" s="226"/>
      <c r="H22" s="227"/>
      <c r="I22" s="114"/>
      <c r="J22" s="24"/>
      <c r="K22" s="28"/>
      <c r="M22" s="30"/>
      <c r="O22" s="32"/>
    </row>
    <row r="23" spans="1:15" ht="13.5" customHeight="1" x14ac:dyDescent="0.15">
      <c r="A23" s="50"/>
      <c r="B23" s="228"/>
      <c r="C23" s="229"/>
      <c r="D23" s="229"/>
      <c r="E23" s="229"/>
      <c r="F23" s="229"/>
      <c r="G23" s="229"/>
      <c r="H23" s="230"/>
      <c r="I23" s="113"/>
      <c r="J23" s="24"/>
      <c r="K23" s="28"/>
    </row>
    <row r="24" spans="1:15" ht="13.5" customHeight="1" x14ac:dyDescent="0.15">
      <c r="A24" s="45">
        <v>0.54166666666666596</v>
      </c>
      <c r="B24" s="180" t="s">
        <v>3</v>
      </c>
      <c r="C24" s="56" t="s">
        <v>0</v>
      </c>
      <c r="D24" s="72"/>
      <c r="E24" s="56" t="s">
        <v>0</v>
      </c>
      <c r="F24" s="72"/>
      <c r="G24" s="56" t="s">
        <v>0</v>
      </c>
      <c r="H24" s="208" t="s">
        <v>6</v>
      </c>
      <c r="I24" s="113"/>
      <c r="J24" s="24"/>
      <c r="K24" s="24"/>
    </row>
    <row r="25" spans="1:15" ht="13.5" customHeight="1" x14ac:dyDescent="0.15">
      <c r="A25" s="52"/>
      <c r="B25" s="181"/>
      <c r="C25" s="56" t="s">
        <v>1</v>
      </c>
      <c r="D25" s="71"/>
      <c r="E25" s="56" t="s">
        <v>1</v>
      </c>
      <c r="F25" s="71"/>
      <c r="G25" s="56" t="s">
        <v>1</v>
      </c>
      <c r="H25" s="209"/>
      <c r="I25" s="113"/>
      <c r="J25" s="24"/>
      <c r="K25" s="24"/>
      <c r="L25" s="6"/>
    </row>
    <row r="26" spans="1:15" s="6" customFormat="1" ht="13.5" customHeight="1" x14ac:dyDescent="0.15">
      <c r="A26" s="47">
        <v>0.58333333333333304</v>
      </c>
      <c r="B26" s="180" t="s">
        <v>3</v>
      </c>
      <c r="C26" s="151" t="s">
        <v>2</v>
      </c>
      <c r="D26" s="72"/>
      <c r="E26" s="151" t="s">
        <v>2</v>
      </c>
      <c r="F26" s="72"/>
      <c r="G26" s="151" t="s">
        <v>2</v>
      </c>
      <c r="H26" s="208" t="s">
        <v>6</v>
      </c>
      <c r="I26" s="119"/>
      <c r="J26" s="24"/>
      <c r="K26" s="24"/>
    </row>
    <row r="27" spans="1:15" s="6" customFormat="1" ht="13.5" customHeight="1" x14ac:dyDescent="0.15">
      <c r="A27" s="49"/>
      <c r="B27" s="181"/>
      <c r="C27" s="151" t="s">
        <v>2</v>
      </c>
      <c r="D27" s="71"/>
      <c r="E27" s="151" t="s">
        <v>2</v>
      </c>
      <c r="F27" s="71"/>
      <c r="G27" s="151" t="s">
        <v>2</v>
      </c>
      <c r="H27" s="209"/>
      <c r="I27" s="120"/>
      <c r="J27" s="24"/>
      <c r="K27" s="24"/>
      <c r="L27" s="7"/>
    </row>
    <row r="28" spans="1:15" ht="27" customHeight="1" x14ac:dyDescent="0.15">
      <c r="A28" s="45">
        <v>0.625</v>
      </c>
      <c r="B28" s="180" t="s">
        <v>3</v>
      </c>
      <c r="C28" s="35" t="s">
        <v>33</v>
      </c>
      <c r="D28" s="223" t="s">
        <v>2</v>
      </c>
      <c r="E28" s="35" t="s">
        <v>33</v>
      </c>
      <c r="F28" s="223" t="s">
        <v>2</v>
      </c>
      <c r="G28" s="35" t="s">
        <v>33</v>
      </c>
      <c r="H28" s="208" t="s">
        <v>6</v>
      </c>
      <c r="I28" s="119"/>
      <c r="J28" s="24"/>
      <c r="K28" s="24"/>
    </row>
    <row r="29" spans="1:15" ht="13.5" customHeight="1" x14ac:dyDescent="0.15">
      <c r="A29" s="52"/>
      <c r="B29" s="181"/>
      <c r="C29" s="34" t="s">
        <v>16</v>
      </c>
      <c r="D29" s="224"/>
      <c r="E29" s="34" t="s">
        <v>16</v>
      </c>
      <c r="F29" s="224"/>
      <c r="G29" s="34" t="s">
        <v>16</v>
      </c>
      <c r="H29" s="209"/>
      <c r="I29" s="120"/>
      <c r="J29" s="24"/>
      <c r="K29" s="24"/>
    </row>
    <row r="30" spans="1:15" ht="13.5" customHeight="1" x14ac:dyDescent="0.15">
      <c r="A30" s="47">
        <v>0.66666666666666596</v>
      </c>
      <c r="B30" s="72"/>
      <c r="C30" s="176" t="s">
        <v>17</v>
      </c>
      <c r="D30" s="56" t="s">
        <v>0</v>
      </c>
      <c r="E30" s="176" t="s">
        <v>17</v>
      </c>
      <c r="F30" s="56" t="s">
        <v>0</v>
      </c>
      <c r="G30" s="176" t="s">
        <v>17</v>
      </c>
      <c r="H30" s="153" t="s">
        <v>50</v>
      </c>
      <c r="I30" s="113"/>
      <c r="J30" s="26"/>
      <c r="K30" s="26"/>
    </row>
    <row r="31" spans="1:15" ht="13.5" customHeight="1" x14ac:dyDescent="0.15">
      <c r="A31" s="49"/>
      <c r="B31" s="71"/>
      <c r="C31" s="207"/>
      <c r="D31" s="56" t="s">
        <v>0</v>
      </c>
      <c r="E31" s="207"/>
      <c r="F31" s="56" t="s">
        <v>0</v>
      </c>
      <c r="G31" s="207"/>
      <c r="H31" s="153" t="s">
        <v>50</v>
      </c>
      <c r="I31" s="113"/>
      <c r="J31" s="26"/>
      <c r="K31" s="26"/>
    </row>
    <row r="32" spans="1:15" ht="13.5" customHeight="1" x14ac:dyDescent="0.15">
      <c r="A32" s="45">
        <v>0.70833333333333304</v>
      </c>
      <c r="B32" s="72"/>
      <c r="C32" s="176" t="s">
        <v>17</v>
      </c>
      <c r="D32" s="56" t="s">
        <v>1</v>
      </c>
      <c r="E32" s="176" t="s">
        <v>17</v>
      </c>
      <c r="F32" s="56" t="s">
        <v>1</v>
      </c>
      <c r="G32" s="176" t="s">
        <v>17</v>
      </c>
      <c r="H32" s="153" t="s">
        <v>50</v>
      </c>
      <c r="I32" s="113"/>
      <c r="J32" s="26"/>
      <c r="K32" s="26"/>
    </row>
    <row r="33" spans="1:11" ht="13.5" customHeight="1" x14ac:dyDescent="0.15">
      <c r="A33" s="52"/>
      <c r="B33" s="71"/>
      <c r="C33" s="207"/>
      <c r="D33" s="56" t="s">
        <v>1</v>
      </c>
      <c r="E33" s="207"/>
      <c r="F33" s="56" t="s">
        <v>1</v>
      </c>
      <c r="G33" s="207"/>
      <c r="H33" s="153" t="s">
        <v>50</v>
      </c>
      <c r="I33" s="113"/>
      <c r="J33" s="26"/>
      <c r="K33" s="26"/>
    </row>
    <row r="34" spans="1:11" ht="13.5" customHeight="1" x14ac:dyDescent="0.15">
      <c r="A34" s="47">
        <v>0.750000000000001</v>
      </c>
      <c r="B34" s="72"/>
      <c r="C34" s="176" t="s">
        <v>17</v>
      </c>
      <c r="D34" s="124" t="s">
        <v>30</v>
      </c>
      <c r="E34" s="176" t="s">
        <v>17</v>
      </c>
      <c r="F34" s="124" t="s">
        <v>30</v>
      </c>
      <c r="G34" s="176" t="s">
        <v>17</v>
      </c>
      <c r="H34" s="153" t="s">
        <v>50</v>
      </c>
      <c r="I34" s="113"/>
      <c r="J34" s="26"/>
      <c r="K34" s="26"/>
    </row>
    <row r="35" spans="1:11" ht="13.5" customHeight="1" x14ac:dyDescent="0.15">
      <c r="A35" s="49"/>
      <c r="B35" s="71"/>
      <c r="C35" s="207"/>
      <c r="D35" s="124" t="s">
        <v>30</v>
      </c>
      <c r="E35" s="207"/>
      <c r="F35" s="124" t="s">
        <v>30</v>
      </c>
      <c r="G35" s="207"/>
      <c r="H35" s="153" t="s">
        <v>50</v>
      </c>
      <c r="I35" s="113"/>
      <c r="J35" s="26"/>
      <c r="K35" s="26"/>
    </row>
    <row r="36" spans="1:11" ht="13.5" customHeight="1" x14ac:dyDescent="0.15">
      <c r="A36" s="45">
        <v>0.79166666666666796</v>
      </c>
      <c r="B36" s="212" t="s">
        <v>47</v>
      </c>
      <c r="C36" s="213"/>
      <c r="D36" s="213"/>
      <c r="E36" s="213"/>
      <c r="F36" s="213"/>
      <c r="G36" s="213"/>
      <c r="H36" s="214"/>
      <c r="I36" s="113"/>
      <c r="J36" s="26"/>
      <c r="K36" s="26"/>
    </row>
    <row r="37" spans="1:11" ht="13.5" customHeight="1" x14ac:dyDescent="0.15">
      <c r="A37" s="52"/>
      <c r="B37" s="215"/>
      <c r="C37" s="216"/>
      <c r="D37" s="216"/>
      <c r="E37" s="216"/>
      <c r="F37" s="216"/>
      <c r="G37" s="216"/>
      <c r="H37" s="217"/>
      <c r="I37" s="113"/>
      <c r="J37" s="26"/>
      <c r="K37" s="26"/>
    </row>
    <row r="38" spans="1:11" ht="13.5" customHeight="1" x14ac:dyDescent="0.15">
      <c r="A38" s="47">
        <v>0.83333333333333504</v>
      </c>
      <c r="B38" s="69" t="s">
        <v>26</v>
      </c>
      <c r="C38" s="204" t="s">
        <v>17</v>
      </c>
      <c r="D38" s="69" t="s">
        <v>26</v>
      </c>
      <c r="E38" s="204" t="s">
        <v>17</v>
      </c>
      <c r="F38" s="79" t="s">
        <v>42</v>
      </c>
      <c r="G38" s="204" t="s">
        <v>17</v>
      </c>
      <c r="H38" s="73"/>
      <c r="I38" s="119"/>
    </row>
    <row r="39" spans="1:11" ht="13.5" customHeight="1" x14ac:dyDescent="0.15">
      <c r="A39" s="49"/>
      <c r="B39" s="69" t="s">
        <v>26</v>
      </c>
      <c r="C39" s="205"/>
      <c r="D39" s="69" t="s">
        <v>26</v>
      </c>
      <c r="E39" s="205"/>
      <c r="F39" s="79" t="s">
        <v>42</v>
      </c>
      <c r="G39" s="205"/>
      <c r="H39" s="74"/>
      <c r="I39" s="120"/>
    </row>
    <row r="40" spans="1:11" ht="13.5" customHeight="1" x14ac:dyDescent="0.15">
      <c r="A40" s="45">
        <v>0.875000000000002</v>
      </c>
      <c r="B40" s="154" t="s">
        <v>50</v>
      </c>
      <c r="C40" s="204" t="s">
        <v>17</v>
      </c>
      <c r="D40" s="218" t="s">
        <v>2</v>
      </c>
      <c r="E40" s="204" t="s">
        <v>17</v>
      </c>
      <c r="F40" s="218" t="s">
        <v>2</v>
      </c>
      <c r="G40" s="204" t="s">
        <v>17</v>
      </c>
      <c r="H40" s="73"/>
      <c r="I40" s="123"/>
    </row>
    <row r="41" spans="1:11" ht="13.5" customHeight="1" x14ac:dyDescent="0.15">
      <c r="A41" s="51"/>
      <c r="B41" s="154" t="s">
        <v>50</v>
      </c>
      <c r="C41" s="205"/>
      <c r="D41" s="219"/>
      <c r="E41" s="205"/>
      <c r="F41" s="219"/>
      <c r="G41" s="205"/>
      <c r="H41" s="74"/>
      <c r="I41" s="123"/>
    </row>
    <row r="42" spans="1:11" ht="13.5" customHeight="1" x14ac:dyDescent="0.15">
      <c r="A42" s="47">
        <v>0.91666666666666896</v>
      </c>
      <c r="B42" s="154" t="s">
        <v>50</v>
      </c>
      <c r="C42" s="100" t="s">
        <v>2</v>
      </c>
      <c r="D42" s="220"/>
      <c r="E42" s="100" t="s">
        <v>2</v>
      </c>
      <c r="F42" s="220"/>
      <c r="G42" s="100" t="s">
        <v>2</v>
      </c>
      <c r="H42" s="73"/>
      <c r="I42" s="67"/>
    </row>
    <row r="43" spans="1:11" ht="24.75" customHeight="1" x14ac:dyDescent="0.15">
      <c r="A43" s="48"/>
      <c r="B43" s="154" t="s">
        <v>50</v>
      </c>
      <c r="C43" s="35" t="s">
        <v>33</v>
      </c>
      <c r="D43" s="79" t="s">
        <v>42</v>
      </c>
      <c r="E43" s="35" t="s">
        <v>33</v>
      </c>
      <c r="F43" s="56" t="s">
        <v>1</v>
      </c>
      <c r="G43" s="99" t="s">
        <v>33</v>
      </c>
      <c r="H43" s="74"/>
      <c r="I43" s="67"/>
    </row>
    <row r="44" spans="1:11" ht="24" customHeight="1" x14ac:dyDescent="0.15">
      <c r="A44" s="45">
        <v>0.95833333333333603</v>
      </c>
      <c r="B44" s="154" t="s">
        <v>50</v>
      </c>
      <c r="C44" s="34" t="s">
        <v>16</v>
      </c>
      <c r="D44" s="79" t="s">
        <v>42</v>
      </c>
      <c r="E44" s="35" t="s">
        <v>33</v>
      </c>
      <c r="F44" s="56" t="s">
        <v>1</v>
      </c>
      <c r="G44" s="111" t="s">
        <v>33</v>
      </c>
      <c r="H44" s="73"/>
      <c r="I44" s="119"/>
    </row>
    <row r="45" spans="1:11" ht="13.5" customHeight="1" x14ac:dyDescent="0.15">
      <c r="A45" s="51"/>
      <c r="B45" s="75"/>
      <c r="C45" s="100"/>
      <c r="D45" s="100"/>
      <c r="E45" s="100"/>
      <c r="F45" s="100"/>
      <c r="G45" s="100"/>
      <c r="H45" s="74"/>
      <c r="I45" s="120"/>
    </row>
    <row r="46" spans="1:11" ht="13.5" customHeight="1" x14ac:dyDescent="0.15">
      <c r="A46" s="47">
        <v>1</v>
      </c>
      <c r="B46" s="202" t="s">
        <v>15</v>
      </c>
      <c r="C46" s="202" t="s">
        <v>15</v>
      </c>
      <c r="D46" s="202" t="s">
        <v>15</v>
      </c>
      <c r="E46" s="202" t="s">
        <v>15</v>
      </c>
      <c r="F46" s="202" t="s">
        <v>15</v>
      </c>
      <c r="G46" s="202" t="s">
        <v>15</v>
      </c>
      <c r="H46" s="198" t="s">
        <v>15</v>
      </c>
      <c r="I46" s="118"/>
    </row>
    <row r="47" spans="1:11" ht="13.5" customHeight="1" x14ac:dyDescent="0.15">
      <c r="A47" s="49"/>
      <c r="B47" s="203"/>
      <c r="C47" s="203"/>
      <c r="D47" s="203"/>
      <c r="E47" s="203"/>
      <c r="F47" s="203"/>
      <c r="G47" s="203"/>
      <c r="H47" s="199"/>
      <c r="I47" s="118"/>
    </row>
    <row r="48" spans="1:11" ht="13.5" customHeight="1" x14ac:dyDescent="0.15">
      <c r="A48" s="45">
        <v>1.0416666666666701</v>
      </c>
      <c r="B48" s="202" t="s">
        <v>15</v>
      </c>
      <c r="C48" s="202" t="s">
        <v>15</v>
      </c>
      <c r="D48" s="202" t="s">
        <v>15</v>
      </c>
      <c r="E48" s="202" t="s">
        <v>15</v>
      </c>
      <c r="F48" s="202" t="s">
        <v>15</v>
      </c>
      <c r="G48" s="202" t="s">
        <v>15</v>
      </c>
      <c r="H48" s="198" t="s">
        <v>15</v>
      </c>
      <c r="I48" s="118"/>
    </row>
    <row r="49" spans="1:9" ht="13.5" customHeight="1" x14ac:dyDescent="0.15">
      <c r="A49" s="48"/>
      <c r="B49" s="203"/>
      <c r="C49" s="203"/>
      <c r="D49" s="203"/>
      <c r="E49" s="203"/>
      <c r="F49" s="203"/>
      <c r="G49" s="203"/>
      <c r="H49" s="199"/>
      <c r="I49" s="118"/>
    </row>
    <row r="50" spans="1:9" ht="13.5" customHeight="1" x14ac:dyDescent="0.15">
      <c r="A50" s="45">
        <v>8.3333333333333329E-2</v>
      </c>
      <c r="B50" s="202" t="s">
        <v>15</v>
      </c>
      <c r="C50" s="202" t="s">
        <v>15</v>
      </c>
      <c r="D50" s="202" t="s">
        <v>15</v>
      </c>
      <c r="E50" s="202" t="s">
        <v>15</v>
      </c>
      <c r="F50" s="202" t="s">
        <v>15</v>
      </c>
      <c r="G50" s="202" t="s">
        <v>15</v>
      </c>
      <c r="H50" s="198" t="s">
        <v>15</v>
      </c>
      <c r="I50" s="118"/>
    </row>
    <row r="51" spans="1:9" ht="13.5" customHeight="1" x14ac:dyDescent="0.15">
      <c r="A51" s="52"/>
      <c r="B51" s="203"/>
      <c r="C51" s="203"/>
      <c r="D51" s="203"/>
      <c r="E51" s="203"/>
      <c r="F51" s="203"/>
      <c r="G51" s="203"/>
      <c r="H51" s="199"/>
      <c r="I51" s="118"/>
    </row>
    <row r="52" spans="1:9" ht="13.5" customHeight="1" x14ac:dyDescent="0.15">
      <c r="A52" s="47">
        <v>0.125</v>
      </c>
      <c r="B52" s="202" t="s">
        <v>15</v>
      </c>
      <c r="C52" s="202" t="s">
        <v>15</v>
      </c>
      <c r="D52" s="202" t="s">
        <v>15</v>
      </c>
      <c r="E52" s="202" t="s">
        <v>15</v>
      </c>
      <c r="F52" s="202" t="s">
        <v>15</v>
      </c>
      <c r="G52" s="202" t="s">
        <v>15</v>
      </c>
      <c r="H52" s="198" t="s">
        <v>15</v>
      </c>
      <c r="I52" s="118"/>
    </row>
    <row r="53" spans="1:9" ht="13.5" customHeight="1" thickBot="1" x14ac:dyDescent="0.2">
      <c r="A53" s="53"/>
      <c r="B53" s="203"/>
      <c r="C53" s="203"/>
      <c r="D53" s="203"/>
      <c r="E53" s="203"/>
      <c r="F53" s="203"/>
      <c r="G53" s="203"/>
      <c r="H53" s="199"/>
      <c r="I53" s="118"/>
    </row>
    <row r="54" spans="1:9" ht="16.5" customHeight="1" thickBot="1" x14ac:dyDescent="0.2">
      <c r="B54" s="200" t="s">
        <v>43</v>
      </c>
      <c r="C54" s="201"/>
      <c r="D54" s="201"/>
      <c r="E54" s="201"/>
      <c r="F54" s="201"/>
      <c r="G54" s="201"/>
      <c r="H54" s="201"/>
      <c r="I54" s="115"/>
    </row>
    <row r="55" spans="1:9" ht="16.5" customHeight="1" x14ac:dyDescent="0.15">
      <c r="A55" s="80" t="s">
        <v>27</v>
      </c>
      <c r="B55" s="86">
        <f>COUNTIF(B$6:B$53,"視聴")/2</f>
        <v>0</v>
      </c>
      <c r="C55" s="86">
        <f t="shared" ref="C55:H55" si="0">COUNTIF(C$6:C$53,"視聴")/2</f>
        <v>2.5</v>
      </c>
      <c r="D55" s="86">
        <f t="shared" si="0"/>
        <v>2</v>
      </c>
      <c r="E55" s="86">
        <f t="shared" si="0"/>
        <v>2.5</v>
      </c>
      <c r="F55" s="86">
        <f t="shared" si="0"/>
        <v>2</v>
      </c>
      <c r="G55" s="86">
        <f t="shared" si="0"/>
        <v>2.5</v>
      </c>
      <c r="H55" s="93">
        <f t="shared" si="0"/>
        <v>0</v>
      </c>
      <c r="I55" s="133">
        <f>SUM(B55:H55)</f>
        <v>11.5</v>
      </c>
    </row>
    <row r="56" spans="1:9" ht="16.5" customHeight="1" x14ac:dyDescent="0.15">
      <c r="A56" s="81" t="s">
        <v>28</v>
      </c>
      <c r="B56" s="85">
        <f>COUNTIF(B$6:B$53,"発言")/2</f>
        <v>0</v>
      </c>
      <c r="C56" s="85">
        <f t="shared" ref="C56:H56" si="1">COUNTIF(C$6:C$53,"発言")/2</f>
        <v>2</v>
      </c>
      <c r="D56" s="85">
        <f t="shared" si="1"/>
        <v>1</v>
      </c>
      <c r="E56" s="85">
        <f t="shared" si="1"/>
        <v>2</v>
      </c>
      <c r="F56" s="85">
        <f t="shared" si="1"/>
        <v>2</v>
      </c>
      <c r="G56" s="85">
        <f t="shared" si="1"/>
        <v>2</v>
      </c>
      <c r="H56" s="94">
        <f t="shared" si="1"/>
        <v>0</v>
      </c>
      <c r="I56" s="134">
        <f t="shared" ref="I56:I67" si="2">SUM(B56:H56)</f>
        <v>9</v>
      </c>
    </row>
    <row r="57" spans="1:9" ht="16.5" customHeight="1" x14ac:dyDescent="0.15">
      <c r="A57" s="84" t="s">
        <v>42</v>
      </c>
      <c r="B57" s="85">
        <f>COUNTIF(B$6:B$53,"演習課題")/2</f>
        <v>0</v>
      </c>
      <c r="C57" s="85">
        <f t="shared" ref="C57:H57" si="3">COUNTIF(C$6:C$53,"演習課題")/2</f>
        <v>0</v>
      </c>
      <c r="D57" s="85">
        <f t="shared" si="3"/>
        <v>1</v>
      </c>
      <c r="E57" s="85">
        <f t="shared" si="3"/>
        <v>0</v>
      </c>
      <c r="F57" s="85">
        <f t="shared" si="3"/>
        <v>1</v>
      </c>
      <c r="G57" s="85">
        <f t="shared" si="3"/>
        <v>0</v>
      </c>
      <c r="H57" s="94">
        <f t="shared" si="3"/>
        <v>0</v>
      </c>
      <c r="I57" s="134">
        <f t="shared" si="2"/>
        <v>2</v>
      </c>
    </row>
    <row r="58" spans="1:9" ht="16.5" customHeight="1" x14ac:dyDescent="0.15">
      <c r="A58" s="81" t="s">
        <v>51</v>
      </c>
      <c r="B58" s="85">
        <f t="shared" ref="B58:H58" si="4">COUNTIF(B$6:B$53,"英会話")/2</f>
        <v>0</v>
      </c>
      <c r="C58" s="85">
        <f t="shared" si="4"/>
        <v>0</v>
      </c>
      <c r="D58" s="85">
        <f t="shared" si="4"/>
        <v>0.5</v>
      </c>
      <c r="E58" s="85">
        <f t="shared" si="4"/>
        <v>0</v>
      </c>
      <c r="F58" s="85">
        <f t="shared" si="4"/>
        <v>0.5</v>
      </c>
      <c r="G58" s="85">
        <f t="shared" si="4"/>
        <v>0</v>
      </c>
      <c r="H58" s="94">
        <f t="shared" si="4"/>
        <v>0</v>
      </c>
      <c r="I58" s="134">
        <f t="shared" si="2"/>
        <v>1</v>
      </c>
    </row>
    <row r="59" spans="1:9" ht="16.5" customHeight="1" x14ac:dyDescent="0.15">
      <c r="A59" s="81" t="s">
        <v>37</v>
      </c>
      <c r="B59" s="85">
        <f>COUNTIF(B$6:B$53,"グループワーク")/2</f>
        <v>1</v>
      </c>
      <c r="C59" s="85">
        <f t="shared" ref="C59:H59" si="5">COUNTIF(C$6:C$53,"グループワーク")/2</f>
        <v>0</v>
      </c>
      <c r="D59" s="85">
        <f t="shared" si="5"/>
        <v>1</v>
      </c>
      <c r="E59" s="85">
        <f t="shared" si="5"/>
        <v>0</v>
      </c>
      <c r="F59" s="85">
        <f t="shared" si="5"/>
        <v>0</v>
      </c>
      <c r="G59" s="85">
        <f t="shared" si="5"/>
        <v>0</v>
      </c>
      <c r="H59" s="94">
        <f t="shared" si="5"/>
        <v>0</v>
      </c>
      <c r="I59" s="134">
        <f t="shared" si="2"/>
        <v>2</v>
      </c>
    </row>
    <row r="60" spans="1:9" ht="16.5" customHeight="1" x14ac:dyDescent="0.15">
      <c r="A60" s="81" t="s">
        <v>30</v>
      </c>
      <c r="B60" s="85">
        <f>COUNTIF(B$6:B$53,"読書(輪読会・その他)")/2</f>
        <v>0</v>
      </c>
      <c r="C60" s="85">
        <f t="shared" ref="C60:H60" si="6">COUNTIF(C$6:C$53,"読書(輪読会・その他)")/2</f>
        <v>0</v>
      </c>
      <c r="D60" s="85">
        <f t="shared" si="6"/>
        <v>1</v>
      </c>
      <c r="E60" s="85">
        <f t="shared" si="6"/>
        <v>0</v>
      </c>
      <c r="F60" s="85">
        <f t="shared" si="6"/>
        <v>1</v>
      </c>
      <c r="G60" s="85">
        <f t="shared" si="6"/>
        <v>0</v>
      </c>
      <c r="H60" s="94">
        <f t="shared" si="6"/>
        <v>0</v>
      </c>
      <c r="I60" s="134">
        <f t="shared" si="2"/>
        <v>2</v>
      </c>
    </row>
    <row r="61" spans="1:9" ht="16.5" customHeight="1" x14ac:dyDescent="0.15">
      <c r="A61" s="82" t="s">
        <v>35</v>
      </c>
      <c r="B61" s="87">
        <f>+COUNTIF(B$6:B$53,"通勤、視聴")/2</f>
        <v>0</v>
      </c>
      <c r="C61" s="87">
        <f t="shared" ref="C61:H61" si="7">+COUNTIF(C$6:C$53,"通勤、視聴")/2</f>
        <v>0</v>
      </c>
      <c r="D61" s="87">
        <f t="shared" si="7"/>
        <v>0</v>
      </c>
      <c r="E61" s="87">
        <f t="shared" si="7"/>
        <v>0</v>
      </c>
      <c r="F61" s="87">
        <f t="shared" si="7"/>
        <v>0</v>
      </c>
      <c r="G61" s="87">
        <f t="shared" si="7"/>
        <v>0</v>
      </c>
      <c r="H61" s="95">
        <f t="shared" si="7"/>
        <v>0</v>
      </c>
      <c r="I61" s="134">
        <f t="shared" si="2"/>
        <v>0</v>
      </c>
    </row>
    <row r="62" spans="1:9" ht="16.5" customHeight="1" x14ac:dyDescent="0.15">
      <c r="A62" s="82" t="s">
        <v>36</v>
      </c>
      <c r="B62" s="88">
        <f>+COUNTIF(B$6:B$53,"通勤、発言メモ")/2</f>
        <v>0</v>
      </c>
      <c r="C62" s="88">
        <f t="shared" ref="C62:H62" si="8">+COUNTIF(C$6:C$53,"通勤、発言メモ")/2</f>
        <v>1</v>
      </c>
      <c r="D62" s="88">
        <f t="shared" si="8"/>
        <v>0</v>
      </c>
      <c r="E62" s="88">
        <f t="shared" si="8"/>
        <v>0.5</v>
      </c>
      <c r="F62" s="88">
        <f t="shared" si="8"/>
        <v>0</v>
      </c>
      <c r="G62" s="88">
        <f t="shared" si="8"/>
        <v>0.5</v>
      </c>
      <c r="H62" s="96">
        <f t="shared" si="8"/>
        <v>0</v>
      </c>
      <c r="I62" s="134">
        <f t="shared" si="2"/>
        <v>2</v>
      </c>
    </row>
    <row r="63" spans="1:9" ht="16.5" customHeight="1" x14ac:dyDescent="0.15">
      <c r="A63" s="83" t="s">
        <v>31</v>
      </c>
      <c r="B63" s="85">
        <f>COUNTIF(B$6:B$53,"通勤、読書(輪読会・その他)")/2</f>
        <v>0</v>
      </c>
      <c r="C63" s="85">
        <f t="shared" ref="C63:H63" si="9">COUNTIF(C$6:C$53,"通勤、読書(輪読会・その他)")/2</f>
        <v>1</v>
      </c>
      <c r="D63" s="85">
        <f t="shared" si="9"/>
        <v>0</v>
      </c>
      <c r="E63" s="85">
        <f t="shared" si="9"/>
        <v>1.5</v>
      </c>
      <c r="F63" s="85">
        <f t="shared" si="9"/>
        <v>0</v>
      </c>
      <c r="G63" s="85">
        <f t="shared" si="9"/>
        <v>1.5</v>
      </c>
      <c r="H63" s="94">
        <f t="shared" si="9"/>
        <v>0</v>
      </c>
      <c r="I63" s="134">
        <f t="shared" si="2"/>
        <v>4</v>
      </c>
    </row>
    <row r="64" spans="1:9" ht="16.5" customHeight="1" x14ac:dyDescent="0.15">
      <c r="A64" s="82" t="s">
        <v>34</v>
      </c>
      <c r="B64" s="85">
        <f>COUNTIF(B$6:B$53,"通勤、演習メモ")/2</f>
        <v>0</v>
      </c>
      <c r="C64" s="85">
        <f t="shared" ref="C64:H64" si="10">COUNTIF(C$6:C$53,"通勤、演習メモ")/2</f>
        <v>0</v>
      </c>
      <c r="D64" s="85">
        <f t="shared" si="10"/>
        <v>0</v>
      </c>
      <c r="E64" s="85">
        <f t="shared" si="10"/>
        <v>0</v>
      </c>
      <c r="F64" s="85">
        <f t="shared" si="10"/>
        <v>0</v>
      </c>
      <c r="G64" s="85">
        <f t="shared" si="10"/>
        <v>0</v>
      </c>
      <c r="H64" s="94">
        <f t="shared" si="10"/>
        <v>0</v>
      </c>
      <c r="I64" s="134">
        <f t="shared" si="2"/>
        <v>0</v>
      </c>
    </row>
    <row r="65" spans="1:10" ht="16.5" customHeight="1" x14ac:dyDescent="0.15">
      <c r="A65" s="54" t="s">
        <v>8</v>
      </c>
      <c r="B65" s="85">
        <f>COUNTIF(B$6:B$53,"昼食、視聴")/2</f>
        <v>0</v>
      </c>
      <c r="C65" s="85">
        <f t="shared" ref="C65:H65" si="11">COUNTIF(C$6:C$53,"昼食、視聴")/2</f>
        <v>0</v>
      </c>
      <c r="D65" s="85">
        <f t="shared" si="11"/>
        <v>0</v>
      </c>
      <c r="E65" s="85">
        <f t="shared" si="11"/>
        <v>0</v>
      </c>
      <c r="F65" s="85">
        <f t="shared" si="11"/>
        <v>0</v>
      </c>
      <c r="G65" s="85">
        <f t="shared" si="11"/>
        <v>0</v>
      </c>
      <c r="H65" s="94">
        <f t="shared" si="11"/>
        <v>0</v>
      </c>
      <c r="I65" s="134">
        <f t="shared" si="2"/>
        <v>0</v>
      </c>
    </row>
    <row r="66" spans="1:10" ht="16.5" customHeight="1" x14ac:dyDescent="0.15">
      <c r="A66" s="54" t="s">
        <v>18</v>
      </c>
      <c r="B66" s="85">
        <f>COUNTIF(B$6:B$53,"昼食、発言メモ")/2</f>
        <v>0</v>
      </c>
      <c r="C66" s="85">
        <f t="shared" ref="C66:H66" si="12">COUNTIF(C$6:C$53,"昼食、発言メモ")/2</f>
        <v>0</v>
      </c>
      <c r="D66" s="85">
        <f t="shared" si="12"/>
        <v>0</v>
      </c>
      <c r="E66" s="85">
        <f t="shared" si="12"/>
        <v>0</v>
      </c>
      <c r="F66" s="85">
        <f t="shared" si="12"/>
        <v>0</v>
      </c>
      <c r="G66" s="85">
        <f t="shared" si="12"/>
        <v>0</v>
      </c>
      <c r="H66" s="94">
        <f t="shared" si="12"/>
        <v>0</v>
      </c>
      <c r="I66" s="134">
        <f t="shared" si="2"/>
        <v>0</v>
      </c>
    </row>
    <row r="67" spans="1:10" ht="16.5" customHeight="1" thickBot="1" x14ac:dyDescent="0.2">
      <c r="A67" s="55" t="s">
        <v>9</v>
      </c>
      <c r="B67" s="89">
        <f>COUNTIF(B$6:B$53,"昼食、演習メモ")/2</f>
        <v>0</v>
      </c>
      <c r="C67" s="89">
        <f t="shared" ref="C67:H67" si="13">COUNTIF(C$6:C$53,"昼食、演習メモ")/2</f>
        <v>0</v>
      </c>
      <c r="D67" s="89">
        <f t="shared" si="13"/>
        <v>0</v>
      </c>
      <c r="E67" s="89">
        <f t="shared" si="13"/>
        <v>0</v>
      </c>
      <c r="F67" s="89">
        <f t="shared" si="13"/>
        <v>0</v>
      </c>
      <c r="G67" s="89">
        <f t="shared" si="13"/>
        <v>0</v>
      </c>
      <c r="H67" s="97">
        <f t="shared" si="13"/>
        <v>0</v>
      </c>
      <c r="I67" s="135">
        <f t="shared" si="2"/>
        <v>0</v>
      </c>
      <c r="J67" s="40"/>
    </row>
    <row r="68" spans="1:10" ht="16.5" customHeight="1" thickTop="1" thickBot="1" x14ac:dyDescent="0.2">
      <c r="A68" s="41" t="s">
        <v>38</v>
      </c>
      <c r="B68" s="90">
        <f t="shared" ref="B68:H68" si="14">SUM(B55:B67)</f>
        <v>1</v>
      </c>
      <c r="C68" s="91">
        <f t="shared" si="14"/>
        <v>6.5</v>
      </c>
      <c r="D68" s="91">
        <f t="shared" si="14"/>
        <v>6.5</v>
      </c>
      <c r="E68" s="91">
        <f t="shared" si="14"/>
        <v>6.5</v>
      </c>
      <c r="F68" s="91">
        <f t="shared" si="14"/>
        <v>6.5</v>
      </c>
      <c r="G68" s="91">
        <f t="shared" si="14"/>
        <v>6.5</v>
      </c>
      <c r="H68" s="92">
        <f t="shared" si="14"/>
        <v>0</v>
      </c>
      <c r="I68" s="136"/>
      <c r="J68" s="29"/>
    </row>
    <row r="69" spans="1:10" ht="16.5" customHeight="1" thickBot="1" x14ac:dyDescent="0.2">
      <c r="G69" s="40"/>
      <c r="H69" s="40" t="s">
        <v>39</v>
      </c>
      <c r="I69" s="132">
        <f>SUM(I55:I67)</f>
        <v>33.5</v>
      </c>
    </row>
  </sheetData>
  <mergeCells count="94">
    <mergeCell ref="K4:K5"/>
    <mergeCell ref="B3:H4"/>
    <mergeCell ref="J1:L1"/>
    <mergeCell ref="A3:A4"/>
    <mergeCell ref="J3:L3"/>
    <mergeCell ref="B6:B7"/>
    <mergeCell ref="C6:C7"/>
    <mergeCell ref="D6:D7"/>
    <mergeCell ref="E6:E7"/>
    <mergeCell ref="F6:F7"/>
    <mergeCell ref="G6:G7"/>
    <mergeCell ref="H6:H7"/>
    <mergeCell ref="L8:L9"/>
    <mergeCell ref="M8:M9"/>
    <mergeCell ref="B10:B11"/>
    <mergeCell ref="H10:H11"/>
    <mergeCell ref="J10:J11"/>
    <mergeCell ref="K10:K11"/>
    <mergeCell ref="L10:L11"/>
    <mergeCell ref="B8:B9"/>
    <mergeCell ref="C8:C9"/>
    <mergeCell ref="D8:D9"/>
    <mergeCell ref="G10:G11"/>
    <mergeCell ref="H8:H9"/>
    <mergeCell ref="J8:J9"/>
    <mergeCell ref="K8:K9"/>
    <mergeCell ref="E8:E9"/>
    <mergeCell ref="F8:F9"/>
    <mergeCell ref="G8:G9"/>
    <mergeCell ref="H16:H17"/>
    <mergeCell ref="D28:D29"/>
    <mergeCell ref="B22:H23"/>
    <mergeCell ref="H24:H25"/>
    <mergeCell ref="F28:F29"/>
    <mergeCell ref="H26:H27"/>
    <mergeCell ref="B28:B29"/>
    <mergeCell ref="H28:H29"/>
    <mergeCell ref="B26:B27"/>
    <mergeCell ref="B24:B25"/>
    <mergeCell ref="M10:M11"/>
    <mergeCell ref="B14:B15"/>
    <mergeCell ref="H14:H15"/>
    <mergeCell ref="B16:B17"/>
    <mergeCell ref="C10:C11"/>
    <mergeCell ref="D10:D11"/>
    <mergeCell ref="E10:E11"/>
    <mergeCell ref="F10:F11"/>
    <mergeCell ref="G46:G47"/>
    <mergeCell ref="H46:H47"/>
    <mergeCell ref="C38:C39"/>
    <mergeCell ref="E38:E39"/>
    <mergeCell ref="G38:G39"/>
    <mergeCell ref="D40:D42"/>
    <mergeCell ref="F40:F42"/>
    <mergeCell ref="C40:C41"/>
    <mergeCell ref="E40:E41"/>
    <mergeCell ref="G40:G41"/>
    <mergeCell ref="B46:B47"/>
    <mergeCell ref="C46:C47"/>
    <mergeCell ref="D46:D47"/>
    <mergeCell ref="E46:E47"/>
    <mergeCell ref="F46:F47"/>
    <mergeCell ref="H48:H49"/>
    <mergeCell ref="B50:B51"/>
    <mergeCell ref="C50:C51"/>
    <mergeCell ref="D50:D51"/>
    <mergeCell ref="E50:E51"/>
    <mergeCell ref="F50:F51"/>
    <mergeCell ref="G50:G51"/>
    <mergeCell ref="H50:H51"/>
    <mergeCell ref="B48:B49"/>
    <mergeCell ref="C48:C49"/>
    <mergeCell ref="D48:D49"/>
    <mergeCell ref="E48:E49"/>
    <mergeCell ref="F48:F49"/>
    <mergeCell ref="G48:G49"/>
    <mergeCell ref="H52:H53"/>
    <mergeCell ref="B54:H54"/>
    <mergeCell ref="B52:B53"/>
    <mergeCell ref="C52:C53"/>
    <mergeCell ref="D52:D53"/>
    <mergeCell ref="E52:E53"/>
    <mergeCell ref="F52:F53"/>
    <mergeCell ref="G52:G53"/>
    <mergeCell ref="B36:H37"/>
    <mergeCell ref="C34:C35"/>
    <mergeCell ref="G34:G35"/>
    <mergeCell ref="C30:C31"/>
    <mergeCell ref="G30:G31"/>
    <mergeCell ref="E30:E31"/>
    <mergeCell ref="C32:C33"/>
    <mergeCell ref="E32:E33"/>
    <mergeCell ref="G32:G33"/>
    <mergeCell ref="E34:E35"/>
  </mergeCells>
  <phoneticPr fontId="4"/>
  <pageMargins left="0.2" right="0" top="0" bottom="0" header="0.31496062992125984" footer="0.31496062992125984"/>
  <pageSetup paperSize="8" scale="80" fitToWidth="0" orientation="landscape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/>
  </sheetViews>
  <sheetFormatPr defaultRowHeight="13.5" x14ac:dyDescent="0.15"/>
  <cols>
    <col min="1" max="1" width="23.125" customWidth="1"/>
  </cols>
  <sheetData>
    <row r="1" spans="1:2" ht="17.25" customHeight="1" x14ac:dyDescent="0.15">
      <c r="A1" s="57" t="s">
        <v>27</v>
      </c>
      <c r="B1" s="33"/>
    </row>
    <row r="2" spans="1:2" x14ac:dyDescent="0.15">
      <c r="A2" s="58" t="s">
        <v>28</v>
      </c>
      <c r="B2" s="21"/>
    </row>
    <row r="3" spans="1:2" ht="17.25" customHeight="1" x14ac:dyDescent="0.15">
      <c r="A3" s="158" t="s">
        <v>52</v>
      </c>
      <c r="B3" s="21"/>
    </row>
    <row r="4" spans="1:2" x14ac:dyDescent="0.15">
      <c r="A4" s="58" t="s">
        <v>30</v>
      </c>
      <c r="B4" s="21"/>
    </row>
    <row r="5" spans="1:2" x14ac:dyDescent="0.15">
      <c r="A5" s="58" t="s">
        <v>32</v>
      </c>
      <c r="B5" s="33"/>
    </row>
    <row r="6" spans="1:2" x14ac:dyDescent="0.15">
      <c r="A6" s="58" t="s">
        <v>37</v>
      </c>
      <c r="B6" s="21"/>
    </row>
    <row r="7" spans="1:2" x14ac:dyDescent="0.15">
      <c r="A7" s="59" t="s">
        <v>35</v>
      </c>
      <c r="B7" s="33"/>
    </row>
    <row r="8" spans="1:2" x14ac:dyDescent="0.15">
      <c r="A8" s="59" t="s">
        <v>36</v>
      </c>
    </row>
    <row r="9" spans="1:2" x14ac:dyDescent="0.15">
      <c r="A9" s="59" t="s">
        <v>31</v>
      </c>
    </row>
    <row r="10" spans="1:2" x14ac:dyDescent="0.15">
      <c r="A10" s="59" t="s">
        <v>34</v>
      </c>
    </row>
    <row r="11" spans="1:2" x14ac:dyDescent="0.15">
      <c r="A11" s="60" t="s">
        <v>8</v>
      </c>
    </row>
    <row r="12" spans="1:2" x14ac:dyDescent="0.15">
      <c r="A12" s="60" t="s">
        <v>18</v>
      </c>
    </row>
    <row r="13" spans="1:2" x14ac:dyDescent="0.15">
      <c r="A13" s="60" t="s">
        <v>9</v>
      </c>
    </row>
  </sheetData>
  <sheetProtection password="893F" sheet="1" objects="1" scenarios="1"/>
  <phoneticPr fontId="4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タイムスケジュール</vt:lpstr>
      <vt:lpstr>【説明資料】例1.フルタイムの仕事を持つ場合</vt:lpstr>
      <vt:lpstr>【説明資料】例2.勉強中心の生活の学生の場合</vt:lpstr>
      <vt:lpstr>貼り付け用テンプレート</vt:lpstr>
      <vt:lpstr>【説明資料】例1.フルタイムの仕事を持つ場合!Print_Area</vt:lpstr>
      <vt:lpstr>【説明資料】例2.勉強中心の生活の学生の場合!Print_Area</vt:lpstr>
      <vt:lpstr>タイムスケジュール!Print_Area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2016-04-04T08:39:07Z</dcterms:created>
  <dcterms:modified xsi:type="dcterms:W3CDTF">2016-04-04T08:40:39Z</dcterms:modified>
</cp:coreProperties>
</file>